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.shortcut-targets-by-id\0B6qnxJ_8HT2hbDdwV1BaQUZQY2c\RER_D\Ponctualité\"/>
    </mc:Choice>
  </mc:AlternateContent>
  <xr:revisionPtr revIDLastSave="0" documentId="13_ncr:1_{802384AA-E0CB-42BC-98F8-789EC1A96B08}" xr6:coauthVersionLast="47" xr6:coauthVersionMax="47" xr10:uidLastSave="{00000000-0000-0000-0000-000000000000}"/>
  <bookViews>
    <workbookView xWindow="0" yWindow="0" windowWidth="19220" windowHeight="10820" firstSheet="2" activeTab="7" xr2:uid="{00000000-000D-0000-FFFF-FFFF00000000}"/>
  </bookViews>
  <sheets>
    <sheet name="Régularité globale" sheetId="1" r:id="rId1"/>
    <sheet name="Décembre 2023" sheetId="2" r:id="rId2"/>
    <sheet name="Janvier 2024" sheetId="3" r:id="rId3"/>
    <sheet name="Février 2024" sheetId="4" r:id="rId4"/>
    <sheet name="Mars 2024" sheetId="5" r:id="rId5"/>
    <sheet name="Avril 2024" sheetId="6" r:id="rId6"/>
    <sheet name="Mai 2024" sheetId="7" r:id="rId7"/>
    <sheet name="Juin 2024" sheetId="8" r:id="rId8"/>
    <sheet name="Juillet 2024" sheetId="9" r:id="rId9"/>
    <sheet name="Août 2024" sheetId="10" r:id="rId10"/>
    <sheet name="Septembre 2024" sheetId="11" r:id="rId11"/>
    <sheet name="Octobre 2024" sheetId="12" r:id="rId12"/>
    <sheet name="Novembre 2024" sheetId="13" r:id="rId13"/>
  </sheets>
  <definedNames>
    <definedName name="_xlnm.Print_Area" localSheetId="5">'Avril 2024'!$A$1:$U$33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7" roundtripDataSignature="AMtx7mg4RlkvJ7ZxjxEAWHSHRHUkDrZznQ=="/>
    </ext>
  </extLst>
</workbook>
</file>

<file path=xl/calcChain.xml><?xml version="1.0" encoding="utf-8"?>
<calcChain xmlns="http://schemas.openxmlformats.org/spreadsheetml/2006/main">
  <c r="Q13" i="1" l="1"/>
  <c r="B28" i="8"/>
  <c r="C28" i="8"/>
  <c r="D28" i="8"/>
  <c r="E28" i="8"/>
  <c r="H28" i="8"/>
  <c r="I28" i="8"/>
  <c r="L28" i="8"/>
  <c r="M28" i="8"/>
  <c r="P28" i="8"/>
  <c r="Q28" i="8"/>
  <c r="T28" i="8"/>
  <c r="U28" i="8"/>
  <c r="U28" i="2"/>
  <c r="T28" i="2"/>
  <c r="Q28" i="2"/>
  <c r="P28" i="2"/>
  <c r="M28" i="2"/>
  <c r="L28" i="2"/>
  <c r="I28" i="2"/>
  <c r="H28" i="2"/>
  <c r="C28" i="2"/>
  <c r="K24" i="1" s="1"/>
  <c r="D28" i="2"/>
  <c r="L24" i="1" s="1"/>
  <c r="E28" i="2"/>
  <c r="M24" i="1" s="1"/>
  <c r="B28" i="2"/>
  <c r="J24" i="1" s="1"/>
  <c r="M17" i="1"/>
  <c r="C31" i="12"/>
  <c r="B31" i="12"/>
  <c r="L17" i="1"/>
  <c r="Q12" i="1"/>
  <c r="K17" i="1"/>
  <c r="U31" i="12"/>
  <c r="T31" i="12"/>
  <c r="Q31" i="12"/>
  <c r="P31" i="12"/>
  <c r="M31" i="12"/>
  <c r="L31" i="12"/>
  <c r="I31" i="12"/>
  <c r="H31" i="12"/>
  <c r="E31" i="12"/>
  <c r="D31" i="12"/>
  <c r="L27" i="7"/>
  <c r="U29" i="6"/>
  <c r="T29" i="6"/>
  <c r="Q11" i="1"/>
  <c r="Q10" i="1"/>
  <c r="Q9" i="1"/>
  <c r="Q8" i="1"/>
  <c r="Q7" i="1"/>
  <c r="Q6" i="1"/>
  <c r="Q5" i="1"/>
  <c r="Q4" i="1"/>
  <c r="Q3" i="1"/>
  <c r="U28" i="13"/>
  <c r="T28" i="13"/>
  <c r="I28" i="13"/>
  <c r="H28" i="13"/>
  <c r="E28" i="13"/>
  <c r="D28" i="13"/>
  <c r="C28" i="13"/>
  <c r="B28" i="13"/>
  <c r="U30" i="10"/>
  <c r="T30" i="10"/>
  <c r="U31" i="9"/>
  <c r="T31" i="9"/>
  <c r="U27" i="7"/>
  <c r="T27" i="7"/>
  <c r="U29" i="5"/>
  <c r="T29" i="5"/>
  <c r="U29" i="4"/>
  <c r="T29" i="4"/>
  <c r="Q29" i="4"/>
  <c r="P29" i="4"/>
  <c r="M29" i="4"/>
  <c r="L29" i="4"/>
  <c r="I29" i="4"/>
  <c r="H29" i="4"/>
  <c r="U30" i="3"/>
  <c r="T30" i="3"/>
  <c r="Q30" i="3"/>
  <c r="P30" i="3"/>
  <c r="M30" i="3"/>
  <c r="L30" i="3"/>
  <c r="I30" i="3"/>
  <c r="H30" i="3"/>
  <c r="J17" i="1"/>
  <c r="Q28" i="13"/>
  <c r="P28" i="13"/>
  <c r="M28" i="13"/>
  <c r="L28" i="13"/>
  <c r="Q30" i="10"/>
  <c r="P30" i="10"/>
  <c r="M30" i="10"/>
  <c r="L30" i="10"/>
  <c r="I30" i="10"/>
  <c r="H30" i="10"/>
  <c r="E30" i="10"/>
  <c r="D30" i="10"/>
  <c r="C30" i="10"/>
  <c r="B30" i="10"/>
  <c r="Q31" i="9"/>
  <c r="P31" i="9"/>
  <c r="M31" i="9"/>
  <c r="L31" i="9"/>
  <c r="I31" i="9"/>
  <c r="H31" i="9"/>
  <c r="E31" i="9"/>
  <c r="D31" i="9"/>
  <c r="C31" i="9"/>
  <c r="B31" i="9"/>
  <c r="Q27" i="7"/>
  <c r="P27" i="7"/>
  <c r="M27" i="7"/>
  <c r="I27" i="7"/>
  <c r="H27" i="7"/>
  <c r="E27" i="7"/>
  <c r="D27" i="7"/>
  <c r="C27" i="7"/>
  <c r="B27" i="7"/>
  <c r="Q29" i="6"/>
  <c r="P29" i="6"/>
  <c r="M29" i="6"/>
  <c r="L29" i="6"/>
  <c r="I29" i="6"/>
  <c r="H29" i="6"/>
  <c r="E29" i="6"/>
  <c r="M28" i="1" s="1"/>
  <c r="D29" i="6"/>
  <c r="L28" i="1" s="1"/>
  <c r="C29" i="6"/>
  <c r="K28" i="1" s="1"/>
  <c r="B29" i="6"/>
  <c r="J28" i="1" s="1"/>
  <c r="Q29" i="5"/>
  <c r="P29" i="5"/>
  <c r="M29" i="5"/>
  <c r="L29" i="5"/>
  <c r="I29" i="5"/>
  <c r="H29" i="5"/>
  <c r="E29" i="5"/>
  <c r="M27" i="1" s="1"/>
  <c r="D29" i="5"/>
  <c r="L27" i="1" s="1"/>
  <c r="C29" i="5"/>
  <c r="K27" i="1" s="1"/>
  <c r="B29" i="5"/>
  <c r="J27" i="1" s="1"/>
  <c r="E29" i="4"/>
  <c r="M26" i="1" s="1"/>
  <c r="D29" i="4"/>
  <c r="L26" i="1" s="1"/>
  <c r="C29" i="4"/>
  <c r="K26" i="1" s="1"/>
  <c r="B29" i="4"/>
  <c r="J26" i="1" s="1"/>
  <c r="E30" i="3"/>
  <c r="M25" i="1" s="1"/>
  <c r="D30" i="3"/>
  <c r="L25" i="1" s="1"/>
  <c r="C30" i="3"/>
  <c r="K25" i="1" s="1"/>
  <c r="B30" i="3"/>
  <c r="J25" i="1" s="1"/>
  <c r="F41" i="1"/>
  <c r="D41" i="1"/>
  <c r="B41" i="1"/>
  <c r="I17" i="1"/>
  <c r="H17" i="1"/>
  <c r="G17" i="1"/>
  <c r="F17" i="1"/>
  <c r="E17" i="1"/>
  <c r="D17" i="1"/>
  <c r="C17" i="1"/>
  <c r="B17" i="1"/>
  <c r="J36" i="1" l="1"/>
  <c r="D29" i="8"/>
  <c r="B29" i="8"/>
  <c r="D30" i="11"/>
  <c r="B32" i="12"/>
  <c r="B30" i="11"/>
  <c r="B31" i="10"/>
  <c r="D31" i="10"/>
  <c r="B32" i="9"/>
  <c r="B28" i="7"/>
  <c r="B30" i="6"/>
  <c r="B28" i="1" s="1"/>
  <c r="B30" i="5"/>
  <c r="B27" i="1" s="1"/>
  <c r="B30" i="4"/>
  <c r="B26" i="1" s="1"/>
  <c r="B31" i="3"/>
  <c r="B25" i="1" s="1"/>
  <c r="D29" i="2"/>
  <c r="E24" i="1" s="1"/>
  <c r="B29" i="2"/>
  <c r="B24" i="1" s="1"/>
  <c r="K36" i="1"/>
  <c r="D29" i="13"/>
  <c r="B29" i="13"/>
  <c r="L36" i="1"/>
  <c r="D32" i="12"/>
  <c r="D31" i="3"/>
  <c r="E25" i="1" s="1"/>
  <c r="D30" i="4"/>
  <c r="E26" i="1" s="1"/>
  <c r="D30" i="5"/>
  <c r="E27" i="1" s="1"/>
  <c r="D30" i="6"/>
  <c r="E28" i="1" s="1"/>
  <c r="D28" i="7"/>
  <c r="D32" i="9"/>
  <c r="B23" i="1" l="1"/>
  <c r="E23" i="1"/>
  <c r="M36" i="1"/>
</calcChain>
</file>

<file path=xl/sharedStrings.xml><?xml version="1.0" encoding="utf-8"?>
<sst xmlns="http://schemas.openxmlformats.org/spreadsheetml/2006/main" count="482" uniqueCount="71">
  <si>
    <t>Régularité Ligne D affichée sur</t>
  </si>
  <si>
    <t>Moyenne par SA
de décembre à novembre</t>
  </si>
  <si>
    <t>https://data.sncf.com/explore/dataset/ponctualite-mensuelle-transilien/table/?sort=date</t>
  </si>
  <si>
    <t>Ligne D</t>
  </si>
  <si>
    <t>SA2014</t>
  </si>
  <si>
    <t>Janvier</t>
  </si>
  <si>
    <t>SA2015</t>
  </si>
  <si>
    <t>Février</t>
  </si>
  <si>
    <t>SA2016</t>
  </si>
  <si>
    <t>Mars</t>
  </si>
  <si>
    <t>SA2017</t>
  </si>
  <si>
    <t>Avril</t>
  </si>
  <si>
    <t>SA2018</t>
  </si>
  <si>
    <t>Mai</t>
  </si>
  <si>
    <t>SA2019</t>
  </si>
  <si>
    <t>Juin</t>
  </si>
  <si>
    <t>SA2020</t>
  </si>
  <si>
    <t>Juillet</t>
  </si>
  <si>
    <t>SA2021</t>
  </si>
  <si>
    <t>Août</t>
  </si>
  <si>
    <t>Septembre</t>
  </si>
  <si>
    <t>Octobre</t>
  </si>
  <si>
    <t>Novembre</t>
  </si>
  <si>
    <t>Décembre</t>
  </si>
  <si>
    <t>Année</t>
  </si>
  <si>
    <t>Ponctualité moyenne sur Gare de Lyon - Malesherbes</t>
  </si>
  <si>
    <t>Sur les 2 tronçons de part et d'autre de Juvisy…</t>
  </si>
  <si>
    <t>calculée en multipliant la ponctualité des 2 tronçons de part et d'autre de Juvisy</t>
  </si>
  <si>
    <t>Malesherbes - Paris Gare de Lyon</t>
  </si>
  <si>
    <t>Paris Gare de Lyon - Malesherbes</t>
  </si>
  <si>
    <t>Malesherbes
Juvisy
6h00 - 10h00</t>
  </si>
  <si>
    <t>Juvisy
Gare de Lyon
6h00 - 10h00</t>
  </si>
  <si>
    <t>Gare de Lyon
Juvisy
16h00 - 20h00</t>
  </si>
  <si>
    <t>Juvisy
Malesherbes
16h00 - 20h00</t>
  </si>
  <si>
    <t>Moyenne</t>
  </si>
  <si>
    <t>Jours ouvrables
 hors vacances</t>
  </si>
  <si>
    <t>jours ouvrables
en vacances scolaires</t>
  </si>
  <si>
    <t>jours conformes
 aux promesses</t>
  </si>
  <si>
    <t>totaux</t>
  </si>
  <si>
    <t>Ponctualité des voyageurs affichée sur</t>
  </si>
  <si>
    <t>https://maponctualite.transilien.com/index.php/rer-d#</t>
  </si>
  <si>
    <t>régularité 
en % 
de voyageurs</t>
  </si>
  <si>
    <t>Moyennes 
par tronçons</t>
  </si>
  <si>
    <t>Moyenne Paris Malesherbes</t>
  </si>
  <si>
    <t>%</t>
  </si>
  <si>
    <t>Survilliers-Fosses
Gare du Nord
6h00 - 10h00</t>
  </si>
  <si>
    <t>Gare du nord
Survilliers-Fosses
16h00 - 20h00</t>
  </si>
  <si>
    <t>Melun
Gare De Lyon
6h00 - 10h00</t>
  </si>
  <si>
    <t>Gare de Lyon
Melun
16h00 - 20h00</t>
  </si>
  <si>
    <t>Melun
Gare du Nord
6h00 - 10h00</t>
  </si>
  <si>
    <t>Gare du Nord
Melun
16h00 - 20h00</t>
  </si>
  <si>
    <t>0 jours conformes aux engagements de ponctualité</t>
  </si>
  <si>
    <t>Melun
Gare de Lyon
6h00 - 10h00</t>
  </si>
  <si>
    <t>0 jours ouvrables hors vacances</t>
  </si>
  <si>
    <t>Melun
Corbeil
6h00 - 10h00</t>
  </si>
  <si>
    <t>Corbeil
Melun
16h00 - 20h00</t>
  </si>
  <si>
    <t>SA2022</t>
  </si>
  <si>
    <t>20 jours ouvrables hors vacances</t>
  </si>
  <si>
    <t>SA2023</t>
  </si>
  <si>
    <t>5 jours ouvrables hors vacances</t>
  </si>
  <si>
    <t>16 jours ouvrables hors vacances</t>
  </si>
  <si>
    <t>SA2024</t>
  </si>
  <si>
    <t>21 jours ouvrables hors vacances</t>
  </si>
  <si>
    <t>11 jours ouvrables hors vacances</t>
  </si>
  <si>
    <t>11 jours ouvrables hors vacances ou sans école</t>
  </si>
  <si>
    <t>18 jours ouvrables hors vacances3</t>
  </si>
  <si>
    <t>0  jours conformes aux engagements de ponctualité</t>
  </si>
  <si>
    <t>12 jours ouvrables hors vacances</t>
  </si>
  <si>
    <t>19 jours ouvrables hors vacances</t>
  </si>
  <si>
    <t>4  ours conformes aux engagements de ponctualité</t>
  </si>
  <si>
    <t>4 jours conformes aux engagements de ponctualité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</si>
</sst>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C]d\-mmm"/>
  </numFmts>
  <fonts count="11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u/>
      <sz val="16"/>
      <color theme="10"/>
      <name val="Calibri"/>
      <family val="2"/>
    </font>
    <font>
      <sz val="20"/>
      <color theme="1"/>
      <name val="Calibri"/>
      <family val="2"/>
    </font>
    <font>
      <sz val="18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00B050"/>
      </patternFill>
    </fill>
    <fill>
      <patternFill patternType="solid">
        <fgColor rgb="FFFFFF00"/>
        <bgColor rgb="FFFF0000"/>
      </patternFill>
    </fill>
    <fill>
      <patternFill patternType="solid">
        <fgColor rgb="FFFF0000"/>
        <bgColor rgb="FFFFFF00"/>
      </patternFill>
    </fill>
    <fill>
      <patternFill patternType="solid">
        <fgColor rgb="FF00B050"/>
        <bgColor rgb="FFFFFF0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3" fillId="3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" fontId="3" fillId="3" borderId="13" xfId="0" applyNumberFormat="1" applyFont="1" applyFill="1" applyBorder="1"/>
    <xf numFmtId="1" fontId="3" fillId="5" borderId="13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1" fontId="3" fillId="0" borderId="0" xfId="0" applyNumberFormat="1" applyFont="1"/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7" fontId="3" fillId="3" borderId="13" xfId="0" applyNumberFormat="1" applyFont="1" applyFill="1" applyBorder="1"/>
    <xf numFmtId="164" fontId="3" fillId="0" borderId="13" xfId="0" applyNumberFormat="1" applyFont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8" borderId="13" xfId="0" applyFont="1" applyFill="1" applyBorder="1" applyAlignment="1">
      <alignment wrapText="1"/>
    </xf>
    <xf numFmtId="2" fontId="8" fillId="8" borderId="13" xfId="0" applyNumberFormat="1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vertical="center" wrapText="1"/>
    </xf>
    <xf numFmtId="2" fontId="8" fillId="8" borderId="21" xfId="0" applyNumberFormat="1" applyFont="1" applyFill="1" applyBorder="1" applyAlignment="1">
      <alignment horizontal="right" vertical="center"/>
    </xf>
    <xf numFmtId="0" fontId="8" fillId="8" borderId="22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2" fontId="8" fillId="0" borderId="5" xfId="0" applyNumberFormat="1" applyFont="1" applyBorder="1" applyAlignment="1">
      <alignment horizontal="right" vertical="center"/>
    </xf>
    <xf numFmtId="0" fontId="3" fillId="10" borderId="23" xfId="0" applyFont="1" applyFill="1" applyBorder="1"/>
    <xf numFmtId="16" fontId="3" fillId="3" borderId="13" xfId="0" applyNumberFormat="1" applyFont="1" applyFill="1" applyBorder="1" applyAlignment="1">
      <alignment horizontal="right" vertical="center" indent="2"/>
    </xf>
    <xf numFmtId="0" fontId="3" fillId="5" borderId="13" xfId="0" applyFont="1" applyFill="1" applyBorder="1" applyAlignment="1">
      <alignment horizontal="right" vertical="center" indent="2"/>
    </xf>
    <xf numFmtId="1" fontId="3" fillId="5" borderId="13" xfId="0" applyNumberFormat="1" applyFont="1" applyFill="1" applyBorder="1" applyAlignment="1">
      <alignment horizontal="right" vertical="center" indent="2"/>
    </xf>
    <xf numFmtId="1" fontId="3" fillId="6" borderId="13" xfId="0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right" indent="2"/>
    </xf>
    <xf numFmtId="0" fontId="3" fillId="10" borderId="23" xfId="0" applyFont="1" applyFill="1" applyBorder="1" applyAlignment="1">
      <alignment horizontal="right" vertical="center" indent="2"/>
    </xf>
    <xf numFmtId="0" fontId="3" fillId="0" borderId="0" xfId="0" applyFont="1" applyAlignment="1">
      <alignment horizontal="right" vertical="center" indent="2"/>
    </xf>
    <xf numFmtId="0" fontId="3" fillId="6" borderId="13" xfId="0" applyFont="1" applyFill="1" applyBorder="1" applyAlignment="1">
      <alignment horizontal="right" vertical="center" indent="2"/>
    </xf>
    <xf numFmtId="16" fontId="3" fillId="10" borderId="24" xfId="0" applyNumberFormat="1" applyFont="1" applyFill="1" applyBorder="1" applyAlignment="1">
      <alignment horizontal="right" vertical="center" indent="2"/>
    </xf>
    <xf numFmtId="0" fontId="3" fillId="10" borderId="24" xfId="0" applyFont="1" applyFill="1" applyBorder="1" applyAlignment="1">
      <alignment horizontal="right" vertical="center" indent="2"/>
    </xf>
    <xf numFmtId="16" fontId="3" fillId="10" borderId="23" xfId="0" applyNumberFormat="1" applyFont="1" applyFill="1" applyBorder="1" applyAlignment="1">
      <alignment horizontal="right" vertical="center" indent="2"/>
    </xf>
    <xf numFmtId="165" fontId="3" fillId="3" borderId="13" xfId="0" applyNumberFormat="1" applyFont="1" applyFill="1" applyBorder="1" applyAlignment="1">
      <alignment horizontal="right" vertical="center" indent="2"/>
    </xf>
    <xf numFmtId="165" fontId="3" fillId="10" borderId="23" xfId="0" applyNumberFormat="1" applyFont="1" applyFill="1" applyBorder="1" applyAlignment="1">
      <alignment horizontal="right" vertical="center" indent="2"/>
    </xf>
    <xf numFmtId="1" fontId="3" fillId="0" borderId="0" xfId="0" applyNumberFormat="1" applyFont="1" applyAlignment="1">
      <alignment horizontal="right" vertical="center" indent="2"/>
    </xf>
    <xf numFmtId="165" fontId="3" fillId="10" borderId="24" xfId="0" applyNumberFormat="1" applyFont="1" applyFill="1" applyBorder="1" applyAlignment="1">
      <alignment horizontal="right" vertical="center" indent="2"/>
    </xf>
    <xf numFmtId="1" fontId="3" fillId="10" borderId="24" xfId="0" applyNumberFormat="1" applyFont="1" applyFill="1" applyBorder="1" applyAlignment="1">
      <alignment horizontal="right" vertical="center" indent="2"/>
    </xf>
    <xf numFmtId="1" fontId="3" fillId="10" borderId="23" xfId="0" applyNumberFormat="1" applyFont="1" applyFill="1" applyBorder="1" applyAlignment="1">
      <alignment horizontal="right" vertical="center" indent="2"/>
    </xf>
    <xf numFmtId="1" fontId="3" fillId="0" borderId="0" xfId="0" applyNumberFormat="1" applyFont="1" applyAlignment="1">
      <alignment horizontal="right" indent="2"/>
    </xf>
    <xf numFmtId="16" fontId="3" fillId="3" borderId="13" xfId="0" applyNumberFormat="1" applyFont="1" applyFill="1" applyBorder="1" applyAlignment="1">
      <alignment horizontal="right" indent="2"/>
    </xf>
    <xf numFmtId="0" fontId="0" fillId="0" borderId="0" xfId="0" applyAlignment="1">
      <alignment horizontal="right" indent="2"/>
    </xf>
    <xf numFmtId="16" fontId="3" fillId="10" borderId="24" xfId="0" applyNumberFormat="1" applyFont="1" applyFill="1" applyBorder="1" applyAlignment="1">
      <alignment horizontal="right" indent="2"/>
    </xf>
    <xf numFmtId="0" fontId="0" fillId="0" borderId="0" xfId="0" applyAlignment="1">
      <alignment horizontal="right" vertical="center" indent="2"/>
    </xf>
    <xf numFmtId="0" fontId="3" fillId="0" borderId="13" xfId="0" applyFont="1" applyBorder="1" applyAlignment="1">
      <alignment horizontal="right" vertical="center" indent="2"/>
    </xf>
    <xf numFmtId="1" fontId="3" fillId="0" borderId="13" xfId="0" applyNumberFormat="1" applyFont="1" applyBorder="1" applyAlignment="1">
      <alignment horizontal="right" vertical="center" indent="2"/>
    </xf>
    <xf numFmtId="0" fontId="10" fillId="3" borderId="13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right"/>
    </xf>
    <xf numFmtId="16" fontId="3" fillId="11" borderId="13" xfId="0" applyNumberFormat="1" applyFont="1" applyFill="1" applyBorder="1" applyAlignment="1">
      <alignment horizontal="right" vertical="center" indent="2"/>
    </xf>
    <xf numFmtId="16" fontId="3" fillId="11" borderId="13" xfId="0" applyNumberFormat="1" applyFont="1" applyFill="1" applyBorder="1" applyAlignment="1">
      <alignment horizontal="right" indent="2"/>
    </xf>
    <xf numFmtId="16" fontId="3" fillId="12" borderId="13" xfId="0" applyNumberFormat="1" applyFont="1" applyFill="1" applyBorder="1" applyAlignment="1">
      <alignment horizontal="right" indent="2"/>
    </xf>
    <xf numFmtId="16" fontId="10" fillId="3" borderId="13" xfId="0" applyNumberFormat="1" applyFont="1" applyFill="1" applyBorder="1" applyAlignment="1">
      <alignment horizontal="right" vertical="center" indent="2"/>
    </xf>
    <xf numFmtId="0" fontId="3" fillId="3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64" fontId="3" fillId="8" borderId="13" xfId="0" applyNumberFormat="1" applyFont="1" applyFill="1" applyBorder="1" applyAlignment="1">
      <alignment horizontal="center" vertical="center"/>
    </xf>
    <xf numFmtId="1" fontId="3" fillId="5" borderId="19" xfId="0" applyNumberFormat="1" applyFont="1" applyFill="1" applyBorder="1" applyAlignment="1">
      <alignment horizontal="right" vertical="center" indent="2"/>
    </xf>
    <xf numFmtId="1" fontId="3" fillId="6" borderId="19" xfId="0" applyNumberFormat="1" applyFont="1" applyFill="1" applyBorder="1" applyAlignment="1">
      <alignment horizontal="right" vertical="center" indent="2"/>
    </xf>
    <xf numFmtId="1" fontId="3" fillId="5" borderId="26" xfId="0" applyNumberFormat="1" applyFont="1" applyFill="1" applyBorder="1" applyAlignment="1">
      <alignment horizontal="right" vertical="center" indent="2"/>
    </xf>
    <xf numFmtId="1" fontId="3" fillId="6" borderId="26" xfId="0" applyNumberFormat="1" applyFont="1" applyFill="1" applyBorder="1" applyAlignment="1">
      <alignment horizontal="right" vertical="center" indent="2"/>
    </xf>
    <xf numFmtId="1" fontId="3" fillId="5" borderId="13" xfId="0" applyNumberFormat="1" applyFont="1" applyFill="1" applyBorder="1" applyAlignment="1">
      <alignment horizontal="right" vertical="center" wrapText="1" indent="2"/>
    </xf>
    <xf numFmtId="1" fontId="0" fillId="0" borderId="0" xfId="0" applyNumberFormat="1" applyAlignment="1">
      <alignment horizontal="right" vertical="center" indent="2"/>
    </xf>
    <xf numFmtId="16" fontId="3" fillId="3" borderId="19" xfId="0" applyNumberFormat="1" applyFont="1" applyFill="1" applyBorder="1" applyAlignment="1">
      <alignment horizontal="right" indent="2"/>
    </xf>
    <xf numFmtId="16" fontId="3" fillId="3" borderId="26" xfId="0" applyNumberFormat="1" applyFont="1" applyFill="1" applyBorder="1" applyAlignment="1">
      <alignment horizontal="right" indent="2"/>
    </xf>
    <xf numFmtId="16" fontId="3" fillId="13" borderId="13" xfId="0" applyNumberFormat="1" applyFont="1" applyFill="1" applyBorder="1" applyAlignment="1">
      <alignment horizontal="right" vertical="center" indent="2"/>
    </xf>
    <xf numFmtId="16" fontId="3" fillId="14" borderId="13" xfId="0" applyNumberFormat="1" applyFont="1" applyFill="1" applyBorder="1" applyAlignment="1">
      <alignment horizontal="right" vertical="center" indent="2"/>
    </xf>
    <xf numFmtId="16" fontId="3" fillId="9" borderId="13" xfId="0" applyNumberFormat="1" applyFont="1" applyFill="1" applyBorder="1" applyAlignment="1">
      <alignment horizontal="right" vertical="center" indent="2"/>
    </xf>
    <xf numFmtId="16" fontId="10" fillId="14" borderId="13" xfId="0" applyNumberFormat="1" applyFont="1" applyFill="1" applyBorder="1" applyAlignment="1">
      <alignment horizontal="right" vertical="center" indent="2"/>
    </xf>
    <xf numFmtId="16" fontId="10" fillId="13" borderId="13" xfId="0" applyNumberFormat="1" applyFont="1" applyFill="1" applyBorder="1" applyAlignment="1">
      <alignment horizontal="right" vertical="center" indent="2"/>
    </xf>
    <xf numFmtId="16" fontId="3" fillId="14" borderId="13" xfId="0" applyNumberFormat="1" applyFont="1" applyFill="1" applyBorder="1" applyAlignment="1">
      <alignment horizontal="right" indent="2"/>
    </xf>
    <xf numFmtId="16" fontId="3" fillId="9" borderId="13" xfId="0" applyNumberFormat="1" applyFont="1" applyFill="1" applyBorder="1" applyAlignment="1">
      <alignment horizontal="right" indent="2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3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1" fillId="2" borderId="25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0" fillId="0" borderId="23" xfId="0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6" xfId="0" applyFont="1" applyBorder="1"/>
    <xf numFmtId="0" fontId="3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17" xfId="0" applyFont="1" applyBorder="1"/>
    <xf numFmtId="0" fontId="3" fillId="6" borderId="14" xfId="0" applyFont="1" applyFill="1" applyBorder="1" applyAlignment="1">
      <alignment horizontal="center"/>
    </xf>
    <xf numFmtId="0" fontId="2" fillId="0" borderId="18" xfId="0" applyFont="1" applyBorder="1"/>
    <xf numFmtId="0" fontId="2" fillId="0" borderId="15" xfId="0" applyFont="1" applyBorder="1"/>
    <xf numFmtId="0" fontId="3" fillId="2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2" fontId="7" fillId="6" borderId="14" xfId="0" applyNumberFormat="1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10" fillId="9" borderId="4" xfId="0" applyFont="1" applyFill="1" applyBorder="1"/>
    <xf numFmtId="0" fontId="3" fillId="9" borderId="5" xfId="0" applyFont="1" applyFill="1" applyBorder="1"/>
    <xf numFmtId="0" fontId="3" fillId="9" borderId="16" xfId="0" applyFont="1" applyFill="1" applyBorder="1"/>
    <xf numFmtId="0" fontId="10" fillId="9" borderId="7" xfId="0" applyFont="1" applyFill="1" applyBorder="1"/>
    <xf numFmtId="0" fontId="10" fillId="9" borderId="1" xfId="0" applyFont="1" applyFill="1" applyBorder="1"/>
    <xf numFmtId="0" fontId="3" fillId="9" borderId="7" xfId="0" applyFont="1" applyFill="1" applyBorder="1"/>
    <xf numFmtId="20" fontId="10" fillId="9" borderId="7" xfId="0" applyNumberFormat="1" applyFont="1" applyFill="1" applyBorder="1"/>
    <xf numFmtId="20" fontId="2" fillId="0" borderId="8" xfId="0" applyNumberFormat="1" applyFont="1" applyBorder="1"/>
    <xf numFmtId="20" fontId="2" fillId="0" borderId="17" xfId="0" applyNumberFormat="1" applyFont="1" applyBorder="1"/>
    <xf numFmtId="0" fontId="10" fillId="9" borderId="5" xfId="0" applyFont="1" applyFill="1" applyBorder="1"/>
    <xf numFmtId="0" fontId="10" fillId="9" borderId="16" xfId="0" applyFont="1" applyFill="1" applyBorder="1"/>
    <xf numFmtId="0" fontId="3" fillId="9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NULL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sncf.com/explore/dataset/ponctualite-mensuelle-transilien/table/?sort=date" TargetMode="External"/><Relationship Id="rId1" Type="http://schemas.openxmlformats.org/officeDocument/2006/relationships/hyperlink" Target="https://data.sncf.com/explore/dataset/ponctualite-mensuelle-transilien/table/?sort=dat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6" workbookViewId="0">
      <selection activeCell="M8" sqref="M8"/>
    </sheetView>
  </sheetViews>
  <sheetFormatPr baseColWidth="10" defaultColWidth="12.58203125" defaultRowHeight="15" customHeight="1" x14ac:dyDescent="0.3"/>
  <cols>
    <col min="1" max="1" width="12.08203125" customWidth="1"/>
    <col min="2" max="2" width="10" customWidth="1"/>
    <col min="3" max="3" width="9.6640625" customWidth="1"/>
    <col min="4" max="5" width="9.58203125" customWidth="1"/>
    <col min="6" max="9" width="9.4140625" customWidth="1"/>
    <col min="10" max="10" width="12.08203125" customWidth="1"/>
    <col min="11" max="11" width="11.4140625" customWidth="1"/>
    <col min="12" max="12" width="11.58203125" customWidth="1"/>
    <col min="13" max="13" width="11.33203125" customWidth="1"/>
    <col min="14" max="26" width="9.4140625" customWidth="1"/>
  </cols>
  <sheetData>
    <row r="1" spans="1:18" ht="19.5" customHeight="1" x14ac:dyDescent="0.3">
      <c r="A1" s="89" t="s">
        <v>0</v>
      </c>
      <c r="B1" s="90"/>
      <c r="C1" s="90"/>
      <c r="D1" s="90"/>
      <c r="E1" s="90"/>
      <c r="F1" s="90"/>
      <c r="G1" s="90"/>
      <c r="H1" s="90"/>
      <c r="I1" s="91"/>
      <c r="J1" s="91"/>
      <c r="K1" s="91"/>
      <c r="L1" s="91"/>
      <c r="M1" s="91"/>
      <c r="P1" s="79" t="s">
        <v>1</v>
      </c>
      <c r="Q1" s="80"/>
      <c r="R1" s="81"/>
    </row>
    <row r="2" spans="1:18" ht="19.5" customHeight="1" x14ac:dyDescent="0.3">
      <c r="A2" s="87" t="s">
        <v>2</v>
      </c>
      <c r="B2" s="83"/>
      <c r="C2" s="83"/>
      <c r="D2" s="83"/>
      <c r="E2" s="83"/>
      <c r="F2" s="83"/>
      <c r="G2" s="83"/>
      <c r="H2" s="83"/>
      <c r="I2" s="88"/>
      <c r="J2" s="88"/>
      <c r="K2" s="88"/>
      <c r="L2" s="88"/>
      <c r="M2" s="88"/>
      <c r="P2" s="82"/>
      <c r="Q2" s="83"/>
      <c r="R2" s="84"/>
    </row>
    <row r="3" spans="1:18" ht="14.25" customHeight="1" x14ac:dyDescent="0.3">
      <c r="A3" s="2" t="s">
        <v>3</v>
      </c>
      <c r="B3" s="2">
        <v>2013</v>
      </c>
      <c r="C3" s="2">
        <v>2014</v>
      </c>
      <c r="D3" s="3">
        <v>2015</v>
      </c>
      <c r="E3" s="3">
        <v>2016</v>
      </c>
      <c r="F3" s="2">
        <v>2017</v>
      </c>
      <c r="G3" s="2">
        <v>2018</v>
      </c>
      <c r="H3" s="3">
        <v>2019</v>
      </c>
      <c r="I3" s="4">
        <v>2020</v>
      </c>
      <c r="J3" s="4">
        <v>2021</v>
      </c>
      <c r="K3" s="4">
        <v>2022</v>
      </c>
      <c r="L3" s="4">
        <v>2023</v>
      </c>
      <c r="M3" s="4">
        <v>2024</v>
      </c>
      <c r="P3" s="61" t="s">
        <v>4</v>
      </c>
      <c r="Q3" s="85">
        <f>(SUM(C$4:C$14)+B$15)/12</f>
        <v>86.831666666666663</v>
      </c>
      <c r="R3" s="86"/>
    </row>
    <row r="4" spans="1:18" ht="14.25" customHeight="1" x14ac:dyDescent="0.35">
      <c r="A4" s="5" t="s">
        <v>5</v>
      </c>
      <c r="B4" s="6">
        <v>77.599999999999994</v>
      </c>
      <c r="C4" s="6">
        <v>86</v>
      </c>
      <c r="D4" s="7">
        <v>86.56</v>
      </c>
      <c r="E4" s="7">
        <v>81.400000000000006</v>
      </c>
      <c r="F4" s="6">
        <v>85.2</v>
      </c>
      <c r="G4" s="6">
        <v>84.9</v>
      </c>
      <c r="H4" s="7">
        <v>84</v>
      </c>
      <c r="I4" s="8">
        <v>77</v>
      </c>
      <c r="J4" s="7">
        <v>85.9</v>
      </c>
      <c r="K4" s="7">
        <v>90.4</v>
      </c>
      <c r="L4" s="7">
        <v>87.2</v>
      </c>
      <c r="M4" s="7">
        <v>83</v>
      </c>
      <c r="P4" s="61" t="s">
        <v>6</v>
      </c>
      <c r="Q4" s="85">
        <f>(SUM(D$4:D$14)+C$15)/12</f>
        <v>86.045000000000016</v>
      </c>
      <c r="R4" s="86"/>
    </row>
    <row r="5" spans="1:18" ht="14.25" customHeight="1" x14ac:dyDescent="0.35">
      <c r="A5" s="5" t="s">
        <v>7</v>
      </c>
      <c r="B5" s="6">
        <v>79.3</v>
      </c>
      <c r="C5" s="6">
        <v>88.2</v>
      </c>
      <c r="D5" s="7">
        <v>87.64</v>
      </c>
      <c r="E5" s="7">
        <v>86.7</v>
      </c>
      <c r="F5" s="6">
        <v>87</v>
      </c>
      <c r="G5" s="6">
        <v>80.400000000000006</v>
      </c>
      <c r="H5" s="7">
        <v>86</v>
      </c>
      <c r="I5" s="8">
        <v>84</v>
      </c>
      <c r="J5" s="7">
        <v>85.7</v>
      </c>
      <c r="K5" s="7">
        <v>85.5</v>
      </c>
      <c r="L5" s="7">
        <v>85</v>
      </c>
      <c r="M5" s="7">
        <v>88</v>
      </c>
      <c r="P5" s="61" t="s">
        <v>8</v>
      </c>
      <c r="Q5" s="85">
        <f>(SUM(E$4:E$14)+D$15)/12</f>
        <v>85.708333333333329</v>
      </c>
      <c r="R5" s="86"/>
    </row>
    <row r="6" spans="1:18" ht="14.25" customHeight="1" x14ac:dyDescent="0.35">
      <c r="A6" s="5" t="s">
        <v>9</v>
      </c>
      <c r="B6" s="6">
        <v>80</v>
      </c>
      <c r="C6" s="6">
        <v>87.9</v>
      </c>
      <c r="D6" s="7">
        <v>86.31</v>
      </c>
      <c r="E6" s="7">
        <v>84.3</v>
      </c>
      <c r="F6" s="6">
        <v>82.9</v>
      </c>
      <c r="G6" s="6">
        <v>82.2</v>
      </c>
      <c r="H6" s="7">
        <v>90</v>
      </c>
      <c r="I6" s="8">
        <v>85</v>
      </c>
      <c r="J6" s="7">
        <v>90.8</v>
      </c>
      <c r="K6" s="7">
        <v>87.7</v>
      </c>
      <c r="L6" s="7">
        <v>90.8</v>
      </c>
      <c r="M6" s="7">
        <v>82</v>
      </c>
      <c r="P6" s="61" t="s">
        <v>10</v>
      </c>
      <c r="Q6" s="85">
        <f>(SUM(F$4:F$14)+E$15)/12</f>
        <v>84.515833333333319</v>
      </c>
      <c r="R6" s="86"/>
    </row>
    <row r="7" spans="1:18" ht="14.25" customHeight="1" x14ac:dyDescent="0.35">
      <c r="A7" s="5" t="s">
        <v>11</v>
      </c>
      <c r="B7" s="6">
        <v>82.9</v>
      </c>
      <c r="C7" s="6">
        <v>88.5</v>
      </c>
      <c r="D7" s="7">
        <v>86.56</v>
      </c>
      <c r="E7" s="7">
        <v>89.2</v>
      </c>
      <c r="F7" s="6">
        <v>86.3</v>
      </c>
      <c r="G7" s="6">
        <v>90.5</v>
      </c>
      <c r="H7" s="7">
        <v>87</v>
      </c>
      <c r="I7" s="9"/>
      <c r="J7" s="7">
        <v>91.8</v>
      </c>
      <c r="K7" s="7">
        <v>87.2</v>
      </c>
      <c r="L7" s="7">
        <v>88.6</v>
      </c>
      <c r="M7" s="7">
        <v>87.2</v>
      </c>
      <c r="P7" s="61" t="s">
        <v>12</v>
      </c>
      <c r="Q7" s="85">
        <f>(SUM(G$4:G$14)+F$15)/12</f>
        <v>83.874999999999986</v>
      </c>
      <c r="R7" s="86"/>
    </row>
    <row r="8" spans="1:18" ht="14.25" customHeight="1" x14ac:dyDescent="0.35">
      <c r="A8" s="5" t="s">
        <v>13</v>
      </c>
      <c r="B8" s="6">
        <v>87.1</v>
      </c>
      <c r="C8" s="6">
        <v>85.9</v>
      </c>
      <c r="D8" s="7">
        <v>86.38</v>
      </c>
      <c r="E8" s="7">
        <v>85.7</v>
      </c>
      <c r="F8" s="6">
        <v>87.03</v>
      </c>
      <c r="G8" s="6">
        <v>85.4</v>
      </c>
      <c r="H8" s="7">
        <v>87</v>
      </c>
      <c r="I8" s="9"/>
      <c r="J8" s="7">
        <v>90.5</v>
      </c>
      <c r="K8" s="7">
        <v>89.3</v>
      </c>
      <c r="L8" s="7">
        <v>86.9</v>
      </c>
      <c r="M8" s="7"/>
      <c r="P8" s="61" t="s">
        <v>14</v>
      </c>
      <c r="Q8" s="85">
        <f>(SUM(H$4:H$14)+G$15)/12</f>
        <v>85.916666666666671</v>
      </c>
      <c r="R8" s="86"/>
    </row>
    <row r="9" spans="1:18" ht="14.25" customHeight="1" x14ac:dyDescent="0.35">
      <c r="A9" s="5" t="s">
        <v>15</v>
      </c>
      <c r="B9" s="6">
        <v>85.1</v>
      </c>
      <c r="C9" s="6">
        <v>85.2</v>
      </c>
      <c r="D9" s="7">
        <v>82.81</v>
      </c>
      <c r="E9" s="7">
        <v>83</v>
      </c>
      <c r="F9" s="6">
        <v>82.96</v>
      </c>
      <c r="G9" s="6">
        <v>84.4</v>
      </c>
      <c r="H9" s="7">
        <v>86</v>
      </c>
      <c r="I9" s="8">
        <v>91</v>
      </c>
      <c r="J9" s="7">
        <v>89.3</v>
      </c>
      <c r="K9" s="7">
        <v>87</v>
      </c>
      <c r="L9" s="7">
        <v>81.599999999999994</v>
      </c>
      <c r="M9" s="7"/>
      <c r="P9" s="61" t="s">
        <v>16</v>
      </c>
      <c r="Q9" s="85">
        <f>(SUM(I$4:I$14)+H$15)/12</f>
        <v>71.25</v>
      </c>
      <c r="R9" s="86"/>
    </row>
    <row r="10" spans="1:18" ht="14.25" customHeight="1" x14ac:dyDescent="0.35">
      <c r="A10" s="5" t="s">
        <v>17</v>
      </c>
      <c r="B10" s="6">
        <v>85.2</v>
      </c>
      <c r="C10" s="6">
        <v>86.6</v>
      </c>
      <c r="D10" s="7">
        <v>87.7</v>
      </c>
      <c r="E10" s="7">
        <v>85.8</v>
      </c>
      <c r="F10" s="6">
        <v>83.5</v>
      </c>
      <c r="G10" s="6">
        <v>81.3</v>
      </c>
      <c r="H10" s="7">
        <v>85</v>
      </c>
      <c r="I10" s="8">
        <v>89</v>
      </c>
      <c r="J10" s="7">
        <v>88.5</v>
      </c>
      <c r="K10" s="7">
        <v>82.3</v>
      </c>
      <c r="L10" s="7">
        <v>89.7</v>
      </c>
      <c r="M10" s="7"/>
      <c r="P10" s="61" t="s">
        <v>18</v>
      </c>
      <c r="Q10" s="85">
        <f>(SUM(J$4:J$14)+I$15)/12</f>
        <v>87.983333333333348</v>
      </c>
      <c r="R10" s="86"/>
    </row>
    <row r="11" spans="1:18" ht="14.25" customHeight="1" x14ac:dyDescent="0.35">
      <c r="A11" s="5" t="s">
        <v>19</v>
      </c>
      <c r="B11" s="6">
        <v>90.4</v>
      </c>
      <c r="C11" s="6">
        <v>92</v>
      </c>
      <c r="D11" s="7">
        <v>91.5</v>
      </c>
      <c r="E11" s="7">
        <v>89.8</v>
      </c>
      <c r="F11" s="6">
        <v>91</v>
      </c>
      <c r="G11" s="6">
        <v>88</v>
      </c>
      <c r="H11" s="7">
        <v>89</v>
      </c>
      <c r="I11" s="8">
        <v>87</v>
      </c>
      <c r="J11" s="7">
        <v>88.9</v>
      </c>
      <c r="K11" s="7">
        <v>88.3</v>
      </c>
      <c r="L11" s="7">
        <v>89.7</v>
      </c>
      <c r="M11" s="7"/>
      <c r="P11" s="62" t="s">
        <v>56</v>
      </c>
      <c r="Q11" s="85">
        <f>(SUM(K$4:K$14)+J$15)/(COUNTA(K4:K14)+1)</f>
        <v>86.633333333333326</v>
      </c>
      <c r="R11" s="86"/>
    </row>
    <row r="12" spans="1:18" ht="14.25" customHeight="1" x14ac:dyDescent="0.35">
      <c r="A12" s="5" t="s">
        <v>20</v>
      </c>
      <c r="B12" s="6">
        <v>83.1</v>
      </c>
      <c r="C12" s="6">
        <v>87</v>
      </c>
      <c r="D12" s="7">
        <v>87.08</v>
      </c>
      <c r="E12" s="7">
        <v>85.8</v>
      </c>
      <c r="F12" s="6">
        <v>85.3</v>
      </c>
      <c r="G12" s="6">
        <v>84.5</v>
      </c>
      <c r="H12" s="7">
        <v>87</v>
      </c>
      <c r="I12" s="8">
        <v>88</v>
      </c>
      <c r="J12" s="7">
        <v>86.7</v>
      </c>
      <c r="K12" s="7">
        <v>83.8</v>
      </c>
      <c r="L12" s="7">
        <v>88.1</v>
      </c>
      <c r="M12" s="7"/>
      <c r="P12" s="62" t="s">
        <v>58</v>
      </c>
      <c r="Q12" s="85">
        <f>(K15+SUM(L4:L14))/(1+COUNTA(L4:L14))</f>
        <v>86.583333333333357</v>
      </c>
      <c r="R12" s="86"/>
    </row>
    <row r="13" spans="1:18" ht="14.25" customHeight="1" x14ac:dyDescent="0.35">
      <c r="A13" s="5" t="s">
        <v>21</v>
      </c>
      <c r="B13" s="6">
        <v>79.599999999999994</v>
      </c>
      <c r="C13" s="6">
        <v>81.400000000000006</v>
      </c>
      <c r="D13" s="7">
        <v>84.2</v>
      </c>
      <c r="E13" s="7">
        <v>84.9</v>
      </c>
      <c r="F13" s="6">
        <v>83</v>
      </c>
      <c r="G13" s="6">
        <v>83.5</v>
      </c>
      <c r="H13" s="7">
        <v>80</v>
      </c>
      <c r="I13" s="8">
        <v>87</v>
      </c>
      <c r="J13" s="7">
        <v>85.2</v>
      </c>
      <c r="K13" s="7">
        <v>87.3</v>
      </c>
      <c r="L13" s="7">
        <v>85.2</v>
      </c>
      <c r="M13" s="7"/>
      <c r="P13" s="62" t="s">
        <v>61</v>
      </c>
      <c r="Q13" s="85">
        <f>(L15+SUM(M4:M14))/(1+COUNTA(M4:M14))</f>
        <v>84.74</v>
      </c>
      <c r="R13" s="86"/>
    </row>
    <row r="14" spans="1:18" ht="14.25" customHeight="1" x14ac:dyDescent="0.35">
      <c r="A14" s="5" t="s">
        <v>22</v>
      </c>
      <c r="B14" s="6">
        <v>76.900000000000006</v>
      </c>
      <c r="C14" s="6">
        <v>87.78</v>
      </c>
      <c r="D14" s="7">
        <v>81.599999999999994</v>
      </c>
      <c r="E14" s="7">
        <v>83.4</v>
      </c>
      <c r="F14" s="6">
        <v>79.2</v>
      </c>
      <c r="G14" s="6">
        <v>77.400000000000006</v>
      </c>
      <c r="H14" s="7">
        <v>83</v>
      </c>
      <c r="I14" s="8">
        <v>89</v>
      </c>
      <c r="J14" s="7">
        <v>85.5</v>
      </c>
      <c r="K14" s="7">
        <v>83.2</v>
      </c>
      <c r="L14" s="7">
        <v>81.7</v>
      </c>
      <c r="M14" s="7"/>
    </row>
    <row r="15" spans="1:18" ht="14.25" customHeight="1" x14ac:dyDescent="0.35">
      <c r="A15" s="5" t="s">
        <v>23</v>
      </c>
      <c r="B15" s="6">
        <v>85.5</v>
      </c>
      <c r="C15" s="6">
        <v>84.2</v>
      </c>
      <c r="D15" s="7">
        <v>88.5</v>
      </c>
      <c r="E15" s="7">
        <v>80.8</v>
      </c>
      <c r="F15" s="6">
        <v>84</v>
      </c>
      <c r="G15" s="6">
        <v>87</v>
      </c>
      <c r="H15" s="7">
        <v>78</v>
      </c>
      <c r="I15" s="8">
        <v>87</v>
      </c>
      <c r="J15" s="7">
        <v>87.6</v>
      </c>
      <c r="K15" s="7">
        <v>84.5</v>
      </c>
      <c r="L15" s="7">
        <v>83.5</v>
      </c>
      <c r="M15" s="7"/>
    </row>
    <row r="16" spans="1:18" ht="14.25" customHeight="1" x14ac:dyDescent="0.35">
      <c r="B16" s="10"/>
      <c r="C16" s="10"/>
      <c r="D16" s="10"/>
      <c r="E16" s="10"/>
      <c r="F16" s="10"/>
      <c r="G16" s="10"/>
      <c r="H16" s="10"/>
      <c r="J16" s="1"/>
      <c r="K16" s="1"/>
      <c r="L16" s="1"/>
      <c r="M16" s="1"/>
    </row>
    <row r="17" spans="1:26" ht="14.25" customHeight="1" x14ac:dyDescent="0.35">
      <c r="A17" s="5" t="s">
        <v>24</v>
      </c>
      <c r="B17" s="63">
        <f t="shared" ref="B17:G17" si="0">SUM(B4:B15)/12</f>
        <v>82.725000000000009</v>
      </c>
      <c r="C17" s="63">
        <f t="shared" si="0"/>
        <v>86.723333333333343</v>
      </c>
      <c r="D17" s="63">
        <f t="shared" si="0"/>
        <v>86.40333333333335</v>
      </c>
      <c r="E17" s="63">
        <f t="shared" si="0"/>
        <v>85.066666666666649</v>
      </c>
      <c r="F17" s="63">
        <f t="shared" si="0"/>
        <v>84.782499999999985</v>
      </c>
      <c r="G17" s="63">
        <f t="shared" si="0"/>
        <v>84.124999999999986</v>
      </c>
      <c r="H17" s="63">
        <f t="shared" ref="H17:I17" si="1">SUM(H4:H15)/COUNTA(H4:H15)</f>
        <v>85.166666666666671</v>
      </c>
      <c r="I17" s="63">
        <f t="shared" si="1"/>
        <v>86.4</v>
      </c>
      <c r="J17" s="63">
        <f>SUM(J4:J15)/COUNTA(J4:J15)</f>
        <v>88.033333333333346</v>
      </c>
      <c r="K17" s="63">
        <f>SUM(K4:K15)/COUNTA(K4:K15)</f>
        <v>86.375</v>
      </c>
      <c r="L17" s="63">
        <f>SUM(L4:L15)/COUNTA(L4:L15)</f>
        <v>86.500000000000014</v>
      </c>
      <c r="M17" s="63">
        <f>SUM(M4:M15)/COUNTA(M4:M15)</f>
        <v>85.05</v>
      </c>
    </row>
    <row r="18" spans="1:26" ht="14.25" customHeight="1" x14ac:dyDescent="0.3"/>
    <row r="19" spans="1:26" ht="14.25" customHeight="1" x14ac:dyDescent="0.3"/>
    <row r="20" spans="1:26" ht="14.25" customHeight="1" x14ac:dyDescent="0.35">
      <c r="A20" s="92" t="s">
        <v>25</v>
      </c>
      <c r="B20" s="93"/>
      <c r="C20" s="93"/>
      <c r="D20" s="93"/>
      <c r="E20" s="93"/>
      <c r="F20" s="93"/>
      <c r="G20" s="93"/>
      <c r="H20" s="94"/>
      <c r="I20" s="1"/>
      <c r="J20" s="95" t="s">
        <v>26</v>
      </c>
      <c r="K20" s="80"/>
      <c r="L20" s="80"/>
      <c r="M20" s="81"/>
    </row>
    <row r="21" spans="1:26" ht="14.25" customHeight="1" x14ac:dyDescent="0.35">
      <c r="A21" s="96" t="s">
        <v>27</v>
      </c>
      <c r="B21" s="97"/>
      <c r="C21" s="97"/>
      <c r="D21" s="97"/>
      <c r="E21" s="97"/>
      <c r="F21" s="97"/>
      <c r="G21" s="97"/>
      <c r="H21" s="98"/>
      <c r="I21" s="1"/>
      <c r="J21" s="82"/>
      <c r="K21" s="83"/>
      <c r="L21" s="83"/>
      <c r="M21" s="84"/>
    </row>
    <row r="22" spans="1:26" ht="14.25" customHeight="1" x14ac:dyDescent="0.35">
      <c r="A22" s="11"/>
      <c r="B22" s="99" t="s">
        <v>28</v>
      </c>
      <c r="C22" s="100"/>
      <c r="D22" s="101"/>
      <c r="E22" s="99" t="s">
        <v>29</v>
      </c>
      <c r="F22" s="100"/>
      <c r="G22" s="100"/>
      <c r="H22" s="101"/>
      <c r="I22" s="1"/>
      <c r="J22" s="102" t="s">
        <v>30</v>
      </c>
      <c r="K22" s="102" t="s">
        <v>31</v>
      </c>
      <c r="L22" s="102" t="s">
        <v>32</v>
      </c>
      <c r="M22" s="102" t="s">
        <v>33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.75" customHeight="1" x14ac:dyDescent="0.35">
      <c r="A23" s="12" t="s">
        <v>34</v>
      </c>
      <c r="B23" s="104">
        <f>SUM(B24:B35)/(COUNTA(B24:B35))</f>
        <v>60.395554792513884</v>
      </c>
      <c r="C23" s="100"/>
      <c r="D23" s="101"/>
      <c r="E23" s="104">
        <f>SUM(E24:E35)/(COUNTA(E24:E35))</f>
        <v>66.033928183192472</v>
      </c>
      <c r="F23" s="100"/>
      <c r="G23" s="100"/>
      <c r="H23" s="101"/>
      <c r="I23" s="1"/>
      <c r="J23" s="103"/>
      <c r="K23" s="103"/>
      <c r="L23" s="103"/>
      <c r="M23" s="10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3">
        <v>45261</v>
      </c>
      <c r="B24" s="105">
        <f>'Décembre 2023'!B29</f>
        <v>57.879500000000007</v>
      </c>
      <c r="C24" s="100"/>
      <c r="D24" s="101"/>
      <c r="E24" s="105">
        <f>'Décembre 2023'!D29</f>
        <v>63.70000000000001</v>
      </c>
      <c r="F24" s="100"/>
      <c r="G24" s="100"/>
      <c r="H24" s="101"/>
      <c r="I24" s="13">
        <v>45261</v>
      </c>
      <c r="J24" s="14">
        <f>'Décembre 2023'!B28</f>
        <v>80.5</v>
      </c>
      <c r="K24" s="14">
        <f>'Décembre 2023'!C28</f>
        <v>71.900000000000006</v>
      </c>
      <c r="L24" s="14">
        <f>'Décembre 2023'!D28</f>
        <v>78.400000000000006</v>
      </c>
      <c r="M24" s="14">
        <f>'Décembre 2023'!E28</f>
        <v>81.25</v>
      </c>
    </row>
    <row r="25" spans="1:26" ht="14.25" customHeight="1" x14ac:dyDescent="0.35">
      <c r="A25" s="13">
        <v>45292</v>
      </c>
      <c r="B25" s="105">
        <f>'Janvier 2024'!B31</f>
        <v>64.227644628099171</v>
      </c>
      <c r="C25" s="100"/>
      <c r="D25" s="101"/>
      <c r="E25" s="105">
        <f>'Janvier 2024'!D31</f>
        <v>54.087272727272733</v>
      </c>
      <c r="F25" s="100"/>
      <c r="G25" s="100"/>
      <c r="H25" s="101"/>
      <c r="I25" s="13">
        <v>45292</v>
      </c>
      <c r="J25" s="14">
        <f>'Janvier 2024'!B30</f>
        <v>84.409090909090907</v>
      </c>
      <c r="K25" s="14">
        <f>'Janvier 2024'!C30</f>
        <v>76.090909090909093</v>
      </c>
      <c r="L25" s="14">
        <f>'Janvier 2024'!D30</f>
        <v>67</v>
      </c>
      <c r="M25" s="14">
        <f>'Janvier 2024'!E30</f>
        <v>80.727272727272734</v>
      </c>
    </row>
    <row r="26" spans="1:26" ht="14.25" customHeight="1" x14ac:dyDescent="0.35">
      <c r="A26" s="13">
        <v>45323</v>
      </c>
      <c r="B26" s="105">
        <f>'Février 2024'!B30</f>
        <v>73.989199999999997</v>
      </c>
      <c r="C26" s="100"/>
      <c r="D26" s="101"/>
      <c r="E26" s="105">
        <f>'Février 2024'!D30</f>
        <v>69.8887</v>
      </c>
      <c r="F26" s="100"/>
      <c r="G26" s="100"/>
      <c r="H26" s="101"/>
      <c r="I26" s="13">
        <v>45323</v>
      </c>
      <c r="J26" s="14">
        <f>'Février 2024'!B29</f>
        <v>84.85</v>
      </c>
      <c r="K26" s="14">
        <f>'Février 2024'!C29</f>
        <v>87.2</v>
      </c>
      <c r="L26" s="14">
        <f>'Février 2024'!D29</f>
        <v>83.9</v>
      </c>
      <c r="M26" s="14">
        <f>'Février 2024'!E29</f>
        <v>83.3</v>
      </c>
    </row>
    <row r="27" spans="1:26" ht="14.25" customHeight="1" x14ac:dyDescent="0.35">
      <c r="A27" s="13">
        <v>45352</v>
      </c>
      <c r="B27" s="105">
        <f>'Mars 2024'!B30</f>
        <v>66.673605442176864</v>
      </c>
      <c r="C27" s="100"/>
      <c r="D27" s="101"/>
      <c r="E27" s="105">
        <f>'Mars 2024'!D30</f>
        <v>59.776870748299316</v>
      </c>
      <c r="F27" s="100"/>
      <c r="G27" s="100"/>
      <c r="H27" s="101"/>
      <c r="I27" s="13">
        <v>45352</v>
      </c>
      <c r="J27" s="14">
        <f>'Mars 2024'!B29</f>
        <v>89.238095238095241</v>
      </c>
      <c r="K27" s="14">
        <f>'Mars 2024'!C29</f>
        <v>74.714285714285708</v>
      </c>
      <c r="L27" s="14">
        <f>'Mars 2024'!D29</f>
        <v>65.38095238095238</v>
      </c>
      <c r="M27" s="14">
        <f>'Mars 2024'!E29</f>
        <v>91.428571428571431</v>
      </c>
    </row>
    <row r="28" spans="1:26" ht="14.25" customHeight="1" x14ac:dyDescent="0.35">
      <c r="A28" s="13">
        <v>45383</v>
      </c>
      <c r="B28" s="105">
        <f>'Avril 2024'!B30</f>
        <v>73.603378684807254</v>
      </c>
      <c r="C28" s="100"/>
      <c r="D28" s="101"/>
      <c r="E28" s="105">
        <f>'Avril 2024'!D30</f>
        <v>75.040725623582773</v>
      </c>
      <c r="F28" s="100"/>
      <c r="G28" s="100"/>
      <c r="H28" s="101"/>
      <c r="I28" s="13">
        <v>45383</v>
      </c>
      <c r="J28" s="14">
        <f>'Avril 2024'!B29</f>
        <v>89.19047619047619</v>
      </c>
      <c r="K28" s="14">
        <f>'Avril 2024'!C29</f>
        <v>82.523809523809518</v>
      </c>
      <c r="L28" s="14">
        <f>'Avril 2024'!D29</f>
        <v>81.523809523809518</v>
      </c>
      <c r="M28" s="14">
        <f>'Avril 2024'!E29</f>
        <v>92.047619047619051</v>
      </c>
    </row>
    <row r="29" spans="1:26" ht="14.25" customHeight="1" x14ac:dyDescent="0.35">
      <c r="A29" s="13">
        <v>45413</v>
      </c>
      <c r="B29" s="105">
        <v>26</v>
      </c>
      <c r="C29" s="100"/>
      <c r="D29" s="101"/>
      <c r="E29" s="105">
        <v>73.709999999999994</v>
      </c>
      <c r="F29" s="100"/>
      <c r="G29" s="100"/>
      <c r="H29" s="101"/>
      <c r="I29" s="13">
        <v>45413</v>
      </c>
      <c r="J29" s="14">
        <v>40</v>
      </c>
      <c r="K29" s="14">
        <v>65</v>
      </c>
      <c r="L29" s="14">
        <v>81</v>
      </c>
      <c r="M29" s="14">
        <v>91</v>
      </c>
    </row>
    <row r="30" spans="1:26" ht="14.25" customHeight="1" x14ac:dyDescent="0.35">
      <c r="A30" s="13">
        <v>45444</v>
      </c>
      <c r="B30" s="106"/>
      <c r="C30" s="100"/>
      <c r="D30" s="101"/>
      <c r="E30" s="106"/>
      <c r="F30" s="100"/>
      <c r="G30" s="100"/>
      <c r="H30" s="101"/>
      <c r="I30" s="13">
        <v>45444</v>
      </c>
      <c r="J30" s="14"/>
      <c r="K30" s="14"/>
      <c r="L30" s="14"/>
      <c r="M30" s="14"/>
    </row>
    <row r="31" spans="1:26" ht="14.25" customHeight="1" x14ac:dyDescent="0.35">
      <c r="A31" s="13">
        <v>45474</v>
      </c>
      <c r="B31" s="106"/>
      <c r="C31" s="100"/>
      <c r="D31" s="101"/>
      <c r="E31" s="106"/>
      <c r="F31" s="100"/>
      <c r="G31" s="100"/>
      <c r="H31" s="101"/>
      <c r="I31" s="13">
        <v>45474</v>
      </c>
      <c r="J31" s="14"/>
      <c r="K31" s="14"/>
      <c r="L31" s="14"/>
      <c r="M31" s="14"/>
    </row>
    <row r="32" spans="1:26" ht="14.25" customHeight="1" x14ac:dyDescent="0.35">
      <c r="A32" s="13">
        <v>45505</v>
      </c>
      <c r="B32" s="106"/>
      <c r="C32" s="100"/>
      <c r="D32" s="101"/>
      <c r="E32" s="106"/>
      <c r="F32" s="100"/>
      <c r="G32" s="100"/>
      <c r="H32" s="101"/>
      <c r="I32" s="13">
        <v>45505</v>
      </c>
      <c r="J32" s="14"/>
      <c r="K32" s="14"/>
      <c r="L32" s="14"/>
      <c r="M32" s="14"/>
    </row>
    <row r="33" spans="1:26" ht="14.25" customHeight="1" x14ac:dyDescent="0.35">
      <c r="A33" s="13">
        <v>45536</v>
      </c>
      <c r="B33" s="106"/>
      <c r="C33" s="100"/>
      <c r="D33" s="101"/>
      <c r="E33" s="106"/>
      <c r="F33" s="100"/>
      <c r="G33" s="100"/>
      <c r="H33" s="101"/>
      <c r="I33" s="13">
        <v>45536</v>
      </c>
      <c r="J33" s="14"/>
      <c r="K33" s="14"/>
      <c r="L33" s="14"/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3">
        <v>45566</v>
      </c>
      <c r="B34" s="106"/>
      <c r="C34" s="100"/>
      <c r="D34" s="101"/>
      <c r="E34" s="106"/>
      <c r="F34" s="100"/>
      <c r="G34" s="100"/>
      <c r="H34" s="101"/>
      <c r="I34" s="13">
        <v>45566</v>
      </c>
      <c r="J34" s="14"/>
      <c r="K34" s="14"/>
      <c r="L34" s="14"/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3">
        <v>45597</v>
      </c>
      <c r="B35" s="106"/>
      <c r="C35" s="100"/>
      <c r="D35" s="101"/>
      <c r="E35" s="106"/>
      <c r="F35" s="100"/>
      <c r="G35" s="100"/>
      <c r="H35" s="101"/>
      <c r="I35" s="13">
        <v>45597</v>
      </c>
      <c r="J35" s="14"/>
      <c r="K35" s="14"/>
      <c r="L35" s="14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I36" s="56" t="s">
        <v>61</v>
      </c>
      <c r="J36" s="15">
        <f>+SUM(J24:J35)/COUNTA(J24:J35)</f>
        <v>78.031277056277062</v>
      </c>
      <c r="K36" s="15">
        <f t="shared" ref="K36:M36" si="2">+SUM(K24:K35)/COUNTA(K24:K35)</f>
        <v>76.238167388167383</v>
      </c>
      <c r="L36" s="15">
        <f t="shared" si="2"/>
        <v>76.200793650793642</v>
      </c>
      <c r="M36" s="15">
        <f t="shared" si="2"/>
        <v>86.625577200577212</v>
      </c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customHeight="1" x14ac:dyDescent="0.35">
      <c r="A40" s="16"/>
      <c r="B40" s="107" t="s">
        <v>35</v>
      </c>
      <c r="C40" s="101"/>
      <c r="D40" s="107" t="s">
        <v>36</v>
      </c>
      <c r="E40" s="101"/>
      <c r="F40" s="107" t="s">
        <v>37</v>
      </c>
      <c r="G40" s="101"/>
    </row>
    <row r="41" spans="1:26" ht="14.25" customHeight="1" x14ac:dyDescent="0.3">
      <c r="A41" s="17" t="s">
        <v>38</v>
      </c>
      <c r="B41" s="108">
        <f>SUM(B42:C53)</f>
        <v>173</v>
      </c>
      <c r="C41" s="101"/>
      <c r="D41" s="108">
        <f>SUM(D42:E53)</f>
        <v>77</v>
      </c>
      <c r="E41" s="101"/>
      <c r="F41" s="108">
        <f>SUM(F42:G53)</f>
        <v>8</v>
      </c>
      <c r="G41" s="101"/>
    </row>
    <row r="42" spans="1:26" ht="14.25" customHeight="1" x14ac:dyDescent="0.35">
      <c r="A42" s="13">
        <v>45261</v>
      </c>
      <c r="B42" s="109">
        <v>16</v>
      </c>
      <c r="C42" s="101"/>
      <c r="D42" s="109">
        <v>4</v>
      </c>
      <c r="E42" s="101"/>
      <c r="F42" s="109">
        <v>4</v>
      </c>
      <c r="G42" s="101"/>
    </row>
    <row r="43" spans="1:26" ht="14.25" customHeight="1" x14ac:dyDescent="0.35">
      <c r="A43" s="13">
        <v>45292</v>
      </c>
      <c r="B43" s="109">
        <v>18</v>
      </c>
      <c r="C43" s="101"/>
      <c r="D43" s="109">
        <v>4</v>
      </c>
      <c r="E43" s="101"/>
      <c r="F43" s="109">
        <v>0</v>
      </c>
      <c r="G43" s="101"/>
    </row>
    <row r="44" spans="1:26" ht="14.25" customHeight="1" x14ac:dyDescent="0.35">
      <c r="A44" s="13">
        <v>45323</v>
      </c>
      <c r="B44" s="109">
        <v>11</v>
      </c>
      <c r="C44" s="101"/>
      <c r="D44" s="109">
        <v>10</v>
      </c>
      <c r="E44" s="101"/>
      <c r="F44" s="109">
        <v>4</v>
      </c>
      <c r="G44" s="101"/>
    </row>
    <row r="45" spans="1:26" ht="14.25" customHeight="1" x14ac:dyDescent="0.35">
      <c r="A45" s="13">
        <v>45352</v>
      </c>
      <c r="B45" s="109">
        <v>21</v>
      </c>
      <c r="C45" s="101"/>
      <c r="D45" s="109">
        <v>0</v>
      </c>
      <c r="E45" s="101"/>
      <c r="F45" s="109">
        <v>0</v>
      </c>
      <c r="G45" s="101"/>
    </row>
    <row r="46" spans="1:26" ht="14.25" customHeight="1" x14ac:dyDescent="0.35">
      <c r="A46" s="13">
        <v>45383</v>
      </c>
      <c r="B46" s="109">
        <v>11</v>
      </c>
      <c r="C46" s="101"/>
      <c r="D46" s="109">
        <v>10</v>
      </c>
      <c r="E46" s="101"/>
      <c r="F46" s="109">
        <v>0</v>
      </c>
      <c r="G46" s="101"/>
    </row>
    <row r="47" spans="1:26" ht="14.25" customHeight="1" x14ac:dyDescent="0.35">
      <c r="A47" s="13">
        <v>45413</v>
      </c>
      <c r="B47" s="109">
        <v>19</v>
      </c>
      <c r="C47" s="101"/>
      <c r="D47" s="109">
        <v>0</v>
      </c>
      <c r="E47" s="101"/>
      <c r="F47" s="109">
        <v>0</v>
      </c>
      <c r="G47" s="101"/>
    </row>
    <row r="48" spans="1:26" ht="14.25" customHeight="1" x14ac:dyDescent="0.35">
      <c r="A48" s="13">
        <v>45444</v>
      </c>
      <c r="B48" s="109">
        <v>20</v>
      </c>
      <c r="C48" s="101"/>
      <c r="D48" s="109">
        <v>0</v>
      </c>
      <c r="E48" s="101"/>
      <c r="F48" s="109"/>
      <c r="G48" s="101"/>
    </row>
    <row r="49" spans="1:26" ht="14.25" customHeight="1" x14ac:dyDescent="0.35">
      <c r="A49" s="13">
        <v>45474</v>
      </c>
      <c r="B49" s="109">
        <v>5</v>
      </c>
      <c r="C49" s="101"/>
      <c r="D49" s="109">
        <v>18</v>
      </c>
      <c r="E49" s="101"/>
      <c r="F49" s="109"/>
      <c r="G49" s="101"/>
    </row>
    <row r="50" spans="1:26" ht="14.25" customHeight="1" x14ac:dyDescent="0.35">
      <c r="A50" s="13">
        <v>45505</v>
      </c>
      <c r="B50" s="109">
        <v>0</v>
      </c>
      <c r="C50" s="101"/>
      <c r="D50" s="109">
        <v>21</v>
      </c>
      <c r="E50" s="101"/>
      <c r="F50" s="109"/>
      <c r="G50" s="101"/>
    </row>
    <row r="51" spans="1:26" ht="14.25" customHeight="1" x14ac:dyDescent="0.35">
      <c r="A51" s="13">
        <v>45536</v>
      </c>
      <c r="B51" s="109">
        <v>21</v>
      </c>
      <c r="C51" s="101"/>
      <c r="D51" s="109">
        <v>0</v>
      </c>
      <c r="E51" s="101"/>
      <c r="F51" s="109"/>
      <c r="G51" s="10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3">
        <v>45566</v>
      </c>
      <c r="B52" s="109">
        <v>12</v>
      </c>
      <c r="C52" s="101"/>
      <c r="D52" s="109">
        <v>10</v>
      </c>
      <c r="E52" s="101"/>
      <c r="F52" s="109"/>
      <c r="G52" s="10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3">
        <v>45597</v>
      </c>
      <c r="B53" s="109">
        <v>19</v>
      </c>
      <c r="C53" s="101"/>
      <c r="D53" s="109">
        <v>0</v>
      </c>
      <c r="E53" s="101"/>
      <c r="F53" s="109"/>
      <c r="G53" s="10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/>
    <row r="55" spans="1:26" ht="14.25" customHeight="1" x14ac:dyDescent="0.3"/>
    <row r="56" spans="1:26" ht="14.25" customHeight="1" x14ac:dyDescent="0.3"/>
    <row r="57" spans="1:26" ht="14.25" customHeight="1" x14ac:dyDescent="0.3"/>
    <row r="58" spans="1:26" ht="14.25" customHeight="1" x14ac:dyDescent="0.3"/>
    <row r="59" spans="1:26" ht="14.25" customHeight="1" x14ac:dyDescent="0.3"/>
    <row r="60" spans="1:26" ht="14.25" customHeight="1" x14ac:dyDescent="0.3"/>
    <row r="61" spans="1:26" ht="14.25" customHeight="1" x14ac:dyDescent="0.3"/>
    <row r="62" spans="1:26" ht="14.25" customHeight="1" x14ac:dyDescent="0.3"/>
    <row r="63" spans="1:26" ht="14.25" customHeight="1" x14ac:dyDescent="0.3"/>
    <row r="64" spans="1:26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91">
    <mergeCell ref="B52:C52"/>
    <mergeCell ref="D52:E52"/>
    <mergeCell ref="F52:G52"/>
    <mergeCell ref="B53:C53"/>
    <mergeCell ref="D53:E53"/>
    <mergeCell ref="F53:G53"/>
    <mergeCell ref="D48:E48"/>
    <mergeCell ref="F48:G48"/>
    <mergeCell ref="B46:C46"/>
    <mergeCell ref="D46:E46"/>
    <mergeCell ref="F46:G46"/>
    <mergeCell ref="B47:C47"/>
    <mergeCell ref="D47:E47"/>
    <mergeCell ref="F47:G47"/>
    <mergeCell ref="B48:C48"/>
    <mergeCell ref="D45:E45"/>
    <mergeCell ref="F45:G45"/>
    <mergeCell ref="B43:C43"/>
    <mergeCell ref="D43:E43"/>
    <mergeCell ref="F43:G43"/>
    <mergeCell ref="B44:C44"/>
    <mergeCell ref="D44:E44"/>
    <mergeCell ref="F44:G44"/>
    <mergeCell ref="B45:C45"/>
    <mergeCell ref="B32:D32"/>
    <mergeCell ref="B33:D33"/>
    <mergeCell ref="B34:D34"/>
    <mergeCell ref="B35:D35"/>
    <mergeCell ref="D40:E40"/>
    <mergeCell ref="D51:E51"/>
    <mergeCell ref="F51:G51"/>
    <mergeCell ref="B49:C49"/>
    <mergeCell ref="D49:E49"/>
    <mergeCell ref="F49:G49"/>
    <mergeCell ref="B50:C50"/>
    <mergeCell ref="D50:E50"/>
    <mergeCell ref="F50:G50"/>
    <mergeCell ref="B51:C51"/>
    <mergeCell ref="E30:H30"/>
    <mergeCell ref="B40:C40"/>
    <mergeCell ref="B41:C41"/>
    <mergeCell ref="B42:C42"/>
    <mergeCell ref="D41:E41"/>
    <mergeCell ref="D42:E42"/>
    <mergeCell ref="F42:G42"/>
    <mergeCell ref="E31:H31"/>
    <mergeCell ref="E32:H32"/>
    <mergeCell ref="E33:H33"/>
    <mergeCell ref="E34:H34"/>
    <mergeCell ref="E35:H35"/>
    <mergeCell ref="F40:G40"/>
    <mergeCell ref="F41:G41"/>
    <mergeCell ref="B30:D30"/>
    <mergeCell ref="B31:D31"/>
    <mergeCell ref="B27:D27"/>
    <mergeCell ref="E27:H27"/>
    <mergeCell ref="B28:D28"/>
    <mergeCell ref="E28:H28"/>
    <mergeCell ref="B29:D29"/>
    <mergeCell ref="E29:H29"/>
    <mergeCell ref="B24:D24"/>
    <mergeCell ref="E24:H24"/>
    <mergeCell ref="B25:D25"/>
    <mergeCell ref="E25:H25"/>
    <mergeCell ref="B26:D26"/>
    <mergeCell ref="E26:H26"/>
    <mergeCell ref="Q10:R10"/>
    <mergeCell ref="A20:H20"/>
    <mergeCell ref="J20:M21"/>
    <mergeCell ref="A21:H21"/>
    <mergeCell ref="B22:D22"/>
    <mergeCell ref="E22:H22"/>
    <mergeCell ref="J22:J23"/>
    <mergeCell ref="K22:K23"/>
    <mergeCell ref="L22:L23"/>
    <mergeCell ref="M22:M23"/>
    <mergeCell ref="E23:H23"/>
    <mergeCell ref="B23:D23"/>
    <mergeCell ref="Q11:R11"/>
    <mergeCell ref="Q12:R12"/>
    <mergeCell ref="Q13:R13"/>
    <mergeCell ref="Q5:R5"/>
    <mergeCell ref="Q6:R6"/>
    <mergeCell ref="Q7:R7"/>
    <mergeCell ref="Q8:R8"/>
    <mergeCell ref="Q9:R9"/>
    <mergeCell ref="P1:R2"/>
    <mergeCell ref="Q3:R3"/>
    <mergeCell ref="Q4:R4"/>
    <mergeCell ref="A2:M2"/>
    <mergeCell ref="A1:M1"/>
  </mergeCells>
  <hyperlinks>
    <hyperlink ref="A2" r:id="rId1" xr:uid="{00000000-0004-0000-0000-000000000000}"/>
    <hyperlink ref="A21" r:id="rId2" xr:uid="{00000000-0004-0000-0000-000001000000}"/>
  </hyperlinks>
  <printOptions horizontalCentered="1" verticalCentered="1"/>
  <pageMargins left="0.70866141732283472" right="0.70866141732283472" top="0.74803149606299213" bottom="0.74803149606299213" header="0" footer="0"/>
  <pageSetup paperSize="9" scale="62" orientation="landscape" r:id="rId3"/>
  <headerFooter>
    <oddHeader>&amp;LSA 2021&amp;CPonctualité entre Malesherbes et Gare de Lyon</oddHeader>
    <oddFooter>&amp;C&amp;A&amp;R&amp;P/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999"/>
  <sheetViews>
    <sheetView zoomScale="110" zoomScaleNormal="110" workbookViewId="0">
      <selection activeCell="B5" sqref="B5"/>
    </sheetView>
  </sheetViews>
  <sheetFormatPr baseColWidth="10" defaultColWidth="12.58203125" defaultRowHeight="15" customHeight="1" x14ac:dyDescent="0.3"/>
  <cols>
    <col min="1" max="1" width="12.1640625" customWidth="1"/>
    <col min="2" max="2" width="11.1640625" customWidth="1"/>
    <col min="3" max="3" width="11.5" customWidth="1"/>
    <col min="4" max="4" width="12.6640625" customWidth="1"/>
    <col min="5" max="5" width="12.9140625" customWidth="1"/>
    <col min="6" max="6" width="2.9140625" customWidth="1"/>
    <col min="7" max="7" width="11.58203125" customWidth="1"/>
    <col min="8" max="8" width="15.5" customWidth="1"/>
    <col min="9" max="9" width="14.4140625" customWidth="1"/>
    <col min="10" max="10" width="3.1640625" customWidth="1"/>
    <col min="11" max="11" width="11.9140625" customWidth="1"/>
    <col min="12" max="12" width="11.4140625" customWidth="1"/>
    <col min="13" max="13" width="12.6640625" customWidth="1"/>
    <col min="14" max="14" width="4.4140625" customWidth="1"/>
    <col min="15" max="15" width="11.6640625" customWidth="1"/>
    <col min="16" max="16" width="13" customWidth="1"/>
    <col min="17" max="17" width="13.08203125" customWidth="1"/>
    <col min="18" max="18" width="4.08203125" customWidth="1"/>
    <col min="19" max="19" width="11.08203125" bestFit="1" customWidth="1"/>
    <col min="20" max="20" width="11.08203125" customWidth="1"/>
    <col min="21" max="21" width="12.1640625" customWidth="1"/>
    <col min="22" max="26" width="10" customWidth="1"/>
  </cols>
  <sheetData>
    <row r="1" spans="1:26" ht="14.25" customHeight="1" x14ac:dyDescent="0.35">
      <c r="A1" s="110" t="s">
        <v>39</v>
      </c>
      <c r="B1" s="93"/>
      <c r="C1" s="93"/>
      <c r="D1" s="93"/>
      <c r="E1" s="94"/>
      <c r="F1" s="1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R1" s="1"/>
      <c r="S1" s="110" t="s">
        <v>39</v>
      </c>
      <c r="T1" s="93"/>
      <c r="U1" s="111"/>
      <c r="V1" s="1"/>
      <c r="W1" s="1"/>
      <c r="X1" s="1"/>
      <c r="Y1" s="1"/>
      <c r="Z1" s="1"/>
    </row>
    <row r="2" spans="1:26" ht="14.25" customHeight="1" x14ac:dyDescent="0.35">
      <c r="A2" s="96" t="s">
        <v>40</v>
      </c>
      <c r="B2" s="97"/>
      <c r="C2" s="97"/>
      <c r="D2" s="97"/>
      <c r="E2" s="98"/>
      <c r="F2" s="1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R2" s="1"/>
      <c r="S2" s="96" t="s">
        <v>40</v>
      </c>
      <c r="T2" s="97"/>
      <c r="U2" s="98"/>
      <c r="V2" s="1"/>
      <c r="W2" s="1"/>
      <c r="X2" s="1"/>
      <c r="Y2" s="1"/>
      <c r="Z2" s="1"/>
    </row>
    <row r="3" spans="1:26" ht="49.5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F3" s="1"/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52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R3" s="1"/>
      <c r="S3" s="4" t="s">
        <v>41</v>
      </c>
      <c r="T3" s="54" t="s">
        <v>54</v>
      </c>
      <c r="U3" s="55" t="s">
        <v>55</v>
      </c>
      <c r="V3" s="1"/>
      <c r="W3" s="1"/>
      <c r="X3" s="1"/>
      <c r="Y3" s="1"/>
      <c r="Z3" s="1"/>
    </row>
    <row r="4" spans="1:26" ht="14.25" customHeight="1" x14ac:dyDescent="0.35">
      <c r="A4" s="30">
        <v>45505</v>
      </c>
      <c r="B4" s="32">
        <v>0</v>
      </c>
      <c r="C4" s="32">
        <v>0</v>
      </c>
      <c r="D4" s="33">
        <v>0</v>
      </c>
      <c r="E4" s="33">
        <v>0</v>
      </c>
      <c r="F4" s="34"/>
      <c r="G4" s="30">
        <v>45505</v>
      </c>
      <c r="H4" s="32">
        <v>0</v>
      </c>
      <c r="I4" s="33">
        <v>0</v>
      </c>
      <c r="J4" s="34"/>
      <c r="K4" s="30">
        <v>45505</v>
      </c>
      <c r="L4" s="32">
        <v>0</v>
      </c>
      <c r="M4" s="33">
        <v>0</v>
      </c>
      <c r="N4" s="34"/>
      <c r="O4" s="30">
        <v>45505</v>
      </c>
      <c r="P4" s="32">
        <v>0</v>
      </c>
      <c r="Q4" s="33">
        <v>0</v>
      </c>
      <c r="R4" s="1"/>
      <c r="S4" s="30">
        <v>45505</v>
      </c>
      <c r="T4" s="32">
        <v>0</v>
      </c>
      <c r="U4" s="33">
        <v>0</v>
      </c>
      <c r="V4" s="1"/>
      <c r="W4" s="1"/>
      <c r="X4" s="1"/>
      <c r="Y4" s="1"/>
      <c r="Z4" s="1"/>
    </row>
    <row r="5" spans="1:26" ht="14.25" customHeight="1" x14ac:dyDescent="0.35">
      <c r="A5" s="30">
        <v>45506</v>
      </c>
      <c r="B5" s="32"/>
      <c r="C5" s="32"/>
      <c r="D5" s="33"/>
      <c r="E5" s="33"/>
      <c r="F5" s="34"/>
      <c r="G5" s="30">
        <v>45506</v>
      </c>
      <c r="H5" s="68"/>
      <c r="I5" s="33"/>
      <c r="J5" s="34"/>
      <c r="K5" s="30">
        <v>45506</v>
      </c>
      <c r="L5" s="32"/>
      <c r="M5" s="33"/>
      <c r="N5" s="34"/>
      <c r="O5" s="30">
        <v>45506</v>
      </c>
      <c r="P5" s="32"/>
      <c r="Q5" s="33"/>
      <c r="R5" s="1"/>
      <c r="S5" s="30">
        <v>45506</v>
      </c>
      <c r="T5" s="32"/>
      <c r="U5" s="33"/>
      <c r="V5" s="1"/>
      <c r="W5" s="1"/>
      <c r="X5" s="1"/>
      <c r="Y5" s="1"/>
      <c r="Z5" s="1"/>
    </row>
    <row r="6" spans="1:26" ht="14.25" customHeight="1" x14ac:dyDescent="0.35">
      <c r="A6" s="35"/>
      <c r="B6" s="36"/>
      <c r="C6" s="36"/>
      <c r="D6" s="36"/>
      <c r="E6" s="36"/>
      <c r="F6" s="34"/>
      <c r="G6" s="35"/>
      <c r="H6" s="36"/>
      <c r="I6" s="36"/>
      <c r="J6" s="34"/>
      <c r="K6" s="35"/>
      <c r="L6" s="36"/>
      <c r="M6" s="36"/>
      <c r="N6" s="34"/>
      <c r="O6" s="35"/>
      <c r="P6" s="36"/>
      <c r="Q6" s="36"/>
      <c r="R6" s="1"/>
      <c r="S6" s="35"/>
      <c r="T6" s="36"/>
      <c r="U6" s="36"/>
      <c r="V6" s="1"/>
      <c r="W6" s="1"/>
      <c r="X6" s="1"/>
      <c r="Y6" s="1"/>
      <c r="Z6" s="1"/>
    </row>
    <row r="7" spans="1:26" ht="14.25" customHeight="1" x14ac:dyDescent="0.35">
      <c r="A7" s="30">
        <v>45509</v>
      </c>
      <c r="B7" s="32"/>
      <c r="C7" s="32"/>
      <c r="D7" s="33"/>
      <c r="E7" s="33"/>
      <c r="F7" s="34"/>
      <c r="G7" s="30">
        <v>45509</v>
      </c>
      <c r="H7" s="32"/>
      <c r="I7" s="33"/>
      <c r="J7" s="34"/>
      <c r="K7" s="30">
        <v>45509</v>
      </c>
      <c r="L7" s="32"/>
      <c r="M7" s="33"/>
      <c r="N7" s="34"/>
      <c r="O7" s="30">
        <v>45509</v>
      </c>
      <c r="P7" s="32"/>
      <c r="Q7" s="33"/>
      <c r="R7" s="1"/>
      <c r="S7" s="30">
        <v>45509</v>
      </c>
      <c r="T7" s="32"/>
      <c r="U7" s="33"/>
      <c r="V7" s="1"/>
      <c r="W7" s="1"/>
      <c r="X7" s="1"/>
      <c r="Y7" s="1"/>
      <c r="Z7" s="1"/>
    </row>
    <row r="8" spans="1:26" ht="14.25" customHeight="1" x14ac:dyDescent="0.35">
      <c r="A8" s="30">
        <v>45510</v>
      </c>
      <c r="B8" s="31"/>
      <c r="C8" s="32"/>
      <c r="D8" s="33"/>
      <c r="E8" s="33"/>
      <c r="F8" s="34"/>
      <c r="G8" s="30">
        <v>45510</v>
      </c>
      <c r="H8" s="31"/>
      <c r="I8" s="33"/>
      <c r="J8" s="34"/>
      <c r="K8" s="30">
        <v>45510</v>
      </c>
      <c r="L8" s="31"/>
      <c r="M8" s="33"/>
      <c r="N8" s="34"/>
      <c r="O8" s="30">
        <v>45510</v>
      </c>
      <c r="P8" s="31"/>
      <c r="Q8" s="33"/>
      <c r="R8" s="1"/>
      <c r="S8" s="30">
        <v>45510</v>
      </c>
      <c r="T8" s="31"/>
      <c r="U8" s="33"/>
      <c r="V8" s="1"/>
      <c r="W8" s="1"/>
      <c r="X8" s="1"/>
      <c r="Y8" s="1"/>
      <c r="Z8" s="1"/>
    </row>
    <row r="9" spans="1:26" ht="14.25" customHeight="1" x14ac:dyDescent="0.35">
      <c r="A9" s="30">
        <v>45511</v>
      </c>
      <c r="B9" s="31"/>
      <c r="C9" s="31"/>
      <c r="D9" s="37"/>
      <c r="E9" s="37"/>
      <c r="F9" s="34"/>
      <c r="G9" s="30">
        <v>45511</v>
      </c>
      <c r="H9" s="31"/>
      <c r="I9" s="37"/>
      <c r="J9" s="34"/>
      <c r="K9" s="30">
        <v>45511</v>
      </c>
      <c r="L9" s="31"/>
      <c r="M9" s="37"/>
      <c r="N9" s="34"/>
      <c r="O9" s="30">
        <v>45511</v>
      </c>
      <c r="P9" s="31"/>
      <c r="Q9" s="37"/>
      <c r="R9" s="1"/>
      <c r="S9" s="30">
        <v>45511</v>
      </c>
      <c r="T9" s="31"/>
      <c r="U9" s="37"/>
      <c r="V9" s="1"/>
      <c r="W9" s="1"/>
      <c r="X9" s="1"/>
      <c r="Y9" s="1"/>
      <c r="Z9" s="1"/>
    </row>
    <row r="10" spans="1:26" ht="14.25" customHeight="1" x14ac:dyDescent="0.35">
      <c r="A10" s="30">
        <v>45512</v>
      </c>
      <c r="B10" s="31"/>
      <c r="C10" s="31"/>
      <c r="D10" s="37"/>
      <c r="E10" s="37"/>
      <c r="F10" s="34"/>
      <c r="G10" s="30">
        <v>45512</v>
      </c>
      <c r="H10" s="31"/>
      <c r="I10" s="37"/>
      <c r="J10" s="34"/>
      <c r="K10" s="30">
        <v>45512</v>
      </c>
      <c r="L10" s="31"/>
      <c r="M10" s="37"/>
      <c r="N10" s="34"/>
      <c r="O10" s="30">
        <v>45512</v>
      </c>
      <c r="P10" s="31"/>
      <c r="Q10" s="37"/>
      <c r="R10" s="1"/>
      <c r="S10" s="30">
        <v>45512</v>
      </c>
      <c r="T10" s="31"/>
      <c r="U10" s="37"/>
      <c r="V10" s="1"/>
      <c r="W10" s="1"/>
      <c r="X10" s="1"/>
      <c r="Y10" s="1"/>
      <c r="Z10" s="1"/>
    </row>
    <row r="11" spans="1:26" ht="14.25" customHeight="1" x14ac:dyDescent="0.35">
      <c r="A11" s="30">
        <v>45513</v>
      </c>
      <c r="B11" s="31"/>
      <c r="C11" s="31"/>
      <c r="D11" s="37"/>
      <c r="E11" s="37"/>
      <c r="F11" s="47"/>
      <c r="G11" s="30">
        <v>45513</v>
      </c>
      <c r="H11" s="31"/>
      <c r="I11" s="37"/>
      <c r="J11" s="34"/>
      <c r="K11" s="30">
        <v>45513</v>
      </c>
      <c r="L11" s="31"/>
      <c r="M11" s="37"/>
      <c r="N11" s="34"/>
      <c r="O11" s="30">
        <v>45513</v>
      </c>
      <c r="P11" s="31"/>
      <c r="Q11" s="37"/>
      <c r="R11" s="1"/>
      <c r="S11" s="30">
        <v>45513</v>
      </c>
      <c r="T11" s="31"/>
      <c r="U11" s="37"/>
      <c r="V11" s="1"/>
      <c r="W11" s="1"/>
      <c r="X11" s="1"/>
      <c r="Y11" s="1"/>
      <c r="Z11" s="1"/>
    </row>
    <row r="12" spans="1:26" ht="14.25" customHeight="1" x14ac:dyDescent="0.35">
      <c r="A12" s="35"/>
      <c r="B12" s="36"/>
      <c r="C12" s="36"/>
      <c r="D12" s="36"/>
      <c r="E12" s="36"/>
      <c r="F12" s="34"/>
      <c r="G12" s="35"/>
      <c r="H12" s="36"/>
      <c r="I12" s="36"/>
      <c r="J12" s="34"/>
      <c r="K12" s="35"/>
      <c r="L12" s="36"/>
      <c r="M12" s="36"/>
      <c r="N12" s="34"/>
      <c r="O12" s="35"/>
      <c r="P12" s="36"/>
      <c r="Q12" s="36"/>
      <c r="R12" s="1"/>
      <c r="S12" s="35"/>
      <c r="T12" s="36"/>
      <c r="U12" s="36"/>
      <c r="V12" s="1"/>
      <c r="W12" s="1"/>
      <c r="X12" s="1"/>
      <c r="Y12" s="1"/>
      <c r="Z12" s="1"/>
    </row>
    <row r="13" spans="1:26" ht="14.25" customHeight="1" x14ac:dyDescent="0.35">
      <c r="A13" s="60">
        <v>45516</v>
      </c>
      <c r="B13" s="31"/>
      <c r="C13" s="32"/>
      <c r="D13" s="33"/>
      <c r="E13" s="33"/>
      <c r="F13" s="34"/>
      <c r="G13" s="60">
        <v>45516</v>
      </c>
      <c r="H13" s="31"/>
      <c r="I13" s="33"/>
      <c r="J13" s="34"/>
      <c r="K13" s="60">
        <v>45516</v>
      </c>
      <c r="L13" s="31"/>
      <c r="M13" s="33"/>
      <c r="N13" s="34"/>
      <c r="O13" s="60">
        <v>45516</v>
      </c>
      <c r="P13" s="31"/>
      <c r="Q13" s="33"/>
      <c r="R13" s="1"/>
      <c r="S13" s="60">
        <v>45516</v>
      </c>
      <c r="T13" s="31"/>
      <c r="U13" s="33"/>
      <c r="V13" s="1"/>
      <c r="W13" s="1"/>
      <c r="X13" s="1"/>
      <c r="Y13" s="1"/>
      <c r="Z13" s="1"/>
    </row>
    <row r="14" spans="1:26" ht="14.25" customHeight="1" x14ac:dyDescent="0.35">
      <c r="A14" s="60">
        <v>45517</v>
      </c>
      <c r="B14" s="31"/>
      <c r="C14" s="31"/>
      <c r="D14" s="37"/>
      <c r="E14" s="37"/>
      <c r="F14" s="34"/>
      <c r="G14" s="60">
        <v>45517</v>
      </c>
      <c r="H14" s="31"/>
      <c r="I14" s="37"/>
      <c r="J14" s="34"/>
      <c r="K14" s="60">
        <v>45517</v>
      </c>
      <c r="L14" s="31"/>
      <c r="M14" s="37"/>
      <c r="N14" s="34"/>
      <c r="O14" s="60">
        <v>45517</v>
      </c>
      <c r="P14" s="31"/>
      <c r="Q14" s="37"/>
      <c r="R14" s="1"/>
      <c r="S14" s="60">
        <v>45517</v>
      </c>
      <c r="T14" s="31"/>
      <c r="U14" s="37"/>
      <c r="V14" s="1"/>
      <c r="W14" s="1"/>
      <c r="X14" s="1"/>
      <c r="Y14" s="1"/>
      <c r="Z14" s="1"/>
    </row>
    <row r="15" spans="1:26" ht="14.25" customHeight="1" x14ac:dyDescent="0.35">
      <c r="A15" s="60">
        <v>45518</v>
      </c>
      <c r="B15" s="31"/>
      <c r="C15" s="31"/>
      <c r="D15" s="37"/>
      <c r="E15" s="37"/>
      <c r="F15" s="34"/>
      <c r="G15" s="60">
        <v>45518</v>
      </c>
      <c r="H15" s="31"/>
      <c r="I15" s="37"/>
      <c r="J15" s="34"/>
      <c r="K15" s="60">
        <v>45518</v>
      </c>
      <c r="L15" s="31"/>
      <c r="M15" s="37"/>
      <c r="N15" s="34"/>
      <c r="O15" s="60">
        <v>45518</v>
      </c>
      <c r="P15" s="31"/>
      <c r="Q15" s="37"/>
      <c r="R15" s="1"/>
      <c r="S15" s="60">
        <v>45518</v>
      </c>
      <c r="T15" s="31"/>
      <c r="U15" s="37"/>
      <c r="V15" s="1"/>
      <c r="W15" s="1"/>
      <c r="X15" s="1"/>
      <c r="Y15" s="1"/>
      <c r="Z15" s="1"/>
    </row>
    <row r="16" spans="1:26" ht="14.25" customHeight="1" x14ac:dyDescent="0.35">
      <c r="A16" s="60">
        <v>45520</v>
      </c>
      <c r="B16" s="31"/>
      <c r="C16" s="31"/>
      <c r="D16" s="37"/>
      <c r="E16" s="37"/>
      <c r="F16" s="34"/>
      <c r="G16" s="60">
        <v>45520</v>
      </c>
      <c r="H16" s="31"/>
      <c r="I16" s="37"/>
      <c r="J16" s="34"/>
      <c r="K16" s="60">
        <v>45520</v>
      </c>
      <c r="L16" s="31"/>
      <c r="M16" s="37"/>
      <c r="N16" s="34"/>
      <c r="O16" s="60">
        <v>45520</v>
      </c>
      <c r="P16" s="31"/>
      <c r="Q16" s="37"/>
      <c r="R16" s="1"/>
      <c r="S16" s="60">
        <v>45520</v>
      </c>
      <c r="T16" s="31"/>
      <c r="U16" s="37"/>
      <c r="V16" s="1"/>
      <c r="W16" s="1"/>
      <c r="X16" s="1"/>
      <c r="Y16" s="1"/>
      <c r="Z16" s="1"/>
    </row>
    <row r="17" spans="1:26" ht="14.25" customHeight="1" x14ac:dyDescent="0.35">
      <c r="A17" s="38"/>
      <c r="B17" s="39"/>
      <c r="C17" s="39"/>
      <c r="D17" s="39"/>
      <c r="E17" s="39"/>
      <c r="F17" s="34"/>
      <c r="G17" s="38"/>
      <c r="H17" s="39"/>
      <c r="I17" s="39"/>
      <c r="J17" s="34"/>
      <c r="K17" s="38"/>
      <c r="L17" s="39"/>
      <c r="M17" s="39"/>
      <c r="N17" s="34"/>
      <c r="O17" s="38"/>
      <c r="P17" s="39"/>
      <c r="Q17" s="39"/>
      <c r="R17" s="1"/>
      <c r="S17" s="38"/>
      <c r="T17" s="39"/>
      <c r="U17" s="39"/>
      <c r="V17" s="1"/>
      <c r="W17" s="1"/>
      <c r="X17" s="1"/>
      <c r="Y17" s="1"/>
      <c r="Z17" s="1"/>
    </row>
    <row r="18" spans="1:26" ht="14.25" customHeight="1" x14ac:dyDescent="0.35">
      <c r="A18" s="30">
        <v>45523</v>
      </c>
      <c r="B18" s="32"/>
      <c r="C18" s="32"/>
      <c r="D18" s="33"/>
      <c r="E18" s="33"/>
      <c r="F18" s="34"/>
      <c r="G18" s="30">
        <v>45523</v>
      </c>
      <c r="H18" s="32"/>
      <c r="I18" s="33"/>
      <c r="J18" s="34"/>
      <c r="K18" s="30">
        <v>45523</v>
      </c>
      <c r="L18" s="32"/>
      <c r="M18" s="33"/>
      <c r="N18" s="34"/>
      <c r="O18" s="30">
        <v>45523</v>
      </c>
      <c r="P18" s="32"/>
      <c r="Q18" s="33"/>
      <c r="R18" s="1"/>
      <c r="S18" s="30">
        <v>45523</v>
      </c>
      <c r="T18" s="32"/>
      <c r="U18" s="33"/>
      <c r="V18" s="1"/>
      <c r="W18" s="1"/>
      <c r="X18" s="1"/>
      <c r="Y18" s="1"/>
      <c r="Z18" s="1"/>
    </row>
    <row r="19" spans="1:26" ht="14.25" customHeight="1" x14ac:dyDescent="0.35">
      <c r="A19" s="30">
        <v>45524</v>
      </c>
      <c r="B19" s="31"/>
      <c r="C19" s="32"/>
      <c r="D19" s="33"/>
      <c r="E19" s="33"/>
      <c r="F19" s="34"/>
      <c r="G19" s="30">
        <v>45524</v>
      </c>
      <c r="H19" s="31"/>
      <c r="I19" s="33"/>
      <c r="J19" s="34"/>
      <c r="K19" s="30">
        <v>45524</v>
      </c>
      <c r="L19" s="31"/>
      <c r="M19" s="33"/>
      <c r="N19" s="34"/>
      <c r="O19" s="30">
        <v>45524</v>
      </c>
      <c r="P19" s="31"/>
      <c r="Q19" s="33"/>
      <c r="R19" s="1"/>
      <c r="S19" s="30">
        <v>45524</v>
      </c>
      <c r="T19" s="31"/>
      <c r="U19" s="33"/>
      <c r="V19" s="1"/>
      <c r="W19" s="1"/>
      <c r="X19" s="1"/>
      <c r="Y19" s="1"/>
      <c r="Z19" s="1"/>
    </row>
    <row r="20" spans="1:26" ht="14.25" customHeight="1" x14ac:dyDescent="0.35">
      <c r="A20" s="30">
        <v>45525</v>
      </c>
      <c r="B20" s="31"/>
      <c r="C20" s="31"/>
      <c r="D20" s="37"/>
      <c r="E20" s="37"/>
      <c r="F20" s="34"/>
      <c r="G20" s="30">
        <v>45525</v>
      </c>
      <c r="H20" s="31"/>
      <c r="I20" s="37"/>
      <c r="J20" s="34"/>
      <c r="K20" s="30">
        <v>45525</v>
      </c>
      <c r="L20" s="31"/>
      <c r="M20" s="37"/>
      <c r="N20" s="34"/>
      <c r="O20" s="30">
        <v>45525</v>
      </c>
      <c r="P20" s="31"/>
      <c r="Q20" s="37"/>
      <c r="R20" s="1"/>
      <c r="S20" s="30">
        <v>45525</v>
      </c>
      <c r="T20" s="31"/>
      <c r="U20" s="37"/>
      <c r="V20" s="1"/>
      <c r="W20" s="1"/>
      <c r="X20" s="1"/>
      <c r="Y20" s="1"/>
      <c r="Z20" s="1"/>
    </row>
    <row r="21" spans="1:26" ht="14.25" customHeight="1" x14ac:dyDescent="0.35">
      <c r="A21" s="30">
        <v>45526</v>
      </c>
      <c r="B21" s="31"/>
      <c r="C21" s="31"/>
      <c r="D21" s="37"/>
      <c r="E21" s="37"/>
      <c r="F21" s="34"/>
      <c r="G21" s="30">
        <v>45526</v>
      </c>
      <c r="H21" s="31"/>
      <c r="I21" s="37"/>
      <c r="J21" s="34"/>
      <c r="K21" s="30">
        <v>45526</v>
      </c>
      <c r="L21" s="31"/>
      <c r="M21" s="37"/>
      <c r="N21" s="34"/>
      <c r="O21" s="30">
        <v>45526</v>
      </c>
      <c r="P21" s="31"/>
      <c r="Q21" s="37"/>
      <c r="R21" s="1"/>
      <c r="S21" s="30">
        <v>45526</v>
      </c>
      <c r="T21" s="31"/>
      <c r="U21" s="37"/>
      <c r="V21" s="1"/>
      <c r="W21" s="1"/>
      <c r="X21" s="1"/>
      <c r="Y21" s="1"/>
      <c r="Z21" s="1"/>
    </row>
    <row r="22" spans="1:26" ht="14.25" customHeight="1" x14ac:dyDescent="0.35">
      <c r="A22" s="30">
        <v>45527</v>
      </c>
      <c r="B22" s="31"/>
      <c r="C22" s="31"/>
      <c r="D22" s="37"/>
      <c r="E22" s="37"/>
      <c r="F22" s="34"/>
      <c r="G22" s="30">
        <v>45527</v>
      </c>
      <c r="H22" s="31"/>
      <c r="I22" s="37"/>
      <c r="J22" s="34"/>
      <c r="K22" s="30">
        <v>45527</v>
      </c>
      <c r="L22" s="31"/>
      <c r="M22" s="37"/>
      <c r="N22" s="34"/>
      <c r="O22" s="30">
        <v>45527</v>
      </c>
      <c r="P22" s="31"/>
      <c r="Q22" s="37"/>
      <c r="R22" s="1"/>
      <c r="S22" s="30">
        <v>45527</v>
      </c>
      <c r="T22" s="31"/>
      <c r="U22" s="37"/>
      <c r="V22" s="1"/>
      <c r="W22" s="1"/>
      <c r="X22" s="1"/>
      <c r="Y22" s="1"/>
      <c r="Z22" s="1"/>
    </row>
    <row r="23" spans="1:26" ht="14.25" customHeight="1" x14ac:dyDescent="0.35">
      <c r="A23" s="40"/>
      <c r="B23" s="35"/>
      <c r="C23" s="35"/>
      <c r="D23" s="35"/>
      <c r="E23" s="35"/>
      <c r="F23" s="34"/>
      <c r="G23" s="40"/>
      <c r="H23" s="35"/>
      <c r="I23" s="35"/>
      <c r="J23" s="34"/>
      <c r="K23" s="40"/>
      <c r="L23" s="35"/>
      <c r="M23" s="35"/>
      <c r="N23" s="34"/>
      <c r="O23" s="40"/>
      <c r="P23" s="35"/>
      <c r="Q23" s="35"/>
      <c r="R23" s="1"/>
      <c r="S23" s="40"/>
      <c r="T23" s="35"/>
      <c r="U23" s="35"/>
      <c r="V23" s="1"/>
      <c r="W23" s="1"/>
      <c r="X23" s="1"/>
      <c r="Y23" s="1"/>
      <c r="Z23" s="1"/>
    </row>
    <row r="24" spans="1:26" ht="14.25" customHeight="1" x14ac:dyDescent="0.35">
      <c r="A24" s="30">
        <v>45530</v>
      </c>
      <c r="B24" s="31"/>
      <c r="C24" s="31"/>
      <c r="D24" s="37"/>
      <c r="E24" s="37"/>
      <c r="F24" s="34"/>
      <c r="G24" s="30">
        <v>45530</v>
      </c>
      <c r="H24" s="31"/>
      <c r="I24" s="37"/>
      <c r="J24" s="34"/>
      <c r="K24" s="30">
        <v>45530</v>
      </c>
      <c r="L24" s="31"/>
      <c r="M24" s="37"/>
      <c r="N24" s="34"/>
      <c r="O24" s="30">
        <v>45530</v>
      </c>
      <c r="P24" s="31"/>
      <c r="Q24" s="37"/>
      <c r="R24" s="1"/>
      <c r="S24" s="30">
        <v>45530</v>
      </c>
      <c r="T24" s="31"/>
      <c r="U24" s="37"/>
      <c r="V24" s="1"/>
      <c r="W24" s="1"/>
      <c r="X24" s="1"/>
      <c r="Y24" s="1"/>
      <c r="Z24" s="1"/>
    </row>
    <row r="25" spans="1:26" ht="14.25" customHeight="1" x14ac:dyDescent="0.35">
      <c r="A25" s="30">
        <v>45531</v>
      </c>
      <c r="B25" s="31"/>
      <c r="C25" s="31"/>
      <c r="D25" s="37"/>
      <c r="E25" s="37"/>
      <c r="F25" s="34"/>
      <c r="G25" s="30">
        <v>45531</v>
      </c>
      <c r="H25" s="31"/>
      <c r="I25" s="37"/>
      <c r="J25" s="34"/>
      <c r="K25" s="30">
        <v>45531</v>
      </c>
      <c r="L25" s="31"/>
      <c r="M25" s="37"/>
      <c r="N25" s="34"/>
      <c r="O25" s="30">
        <v>45531</v>
      </c>
      <c r="P25" s="31"/>
      <c r="Q25" s="37"/>
      <c r="R25" s="1"/>
      <c r="S25" s="30">
        <v>45531</v>
      </c>
      <c r="T25" s="31"/>
      <c r="U25" s="37"/>
      <c r="V25" s="1"/>
      <c r="W25" s="1"/>
      <c r="X25" s="1"/>
      <c r="Y25" s="1"/>
      <c r="Z25" s="1"/>
    </row>
    <row r="26" spans="1:26" ht="14.25" customHeight="1" x14ac:dyDescent="0.35">
      <c r="A26" s="30">
        <v>45532</v>
      </c>
      <c r="B26" s="31"/>
      <c r="C26" s="31"/>
      <c r="D26" s="37"/>
      <c r="E26" s="37"/>
      <c r="F26" s="34"/>
      <c r="G26" s="30">
        <v>45532</v>
      </c>
      <c r="H26" s="31"/>
      <c r="I26" s="37"/>
      <c r="J26" s="34"/>
      <c r="K26" s="30">
        <v>45532</v>
      </c>
      <c r="L26" s="31"/>
      <c r="M26" s="37"/>
      <c r="N26" s="34"/>
      <c r="O26" s="30">
        <v>45532</v>
      </c>
      <c r="P26" s="31"/>
      <c r="Q26" s="37"/>
      <c r="R26" s="1"/>
      <c r="S26" s="30">
        <v>45532</v>
      </c>
      <c r="T26" s="31"/>
      <c r="U26" s="37"/>
      <c r="V26" s="1"/>
      <c r="W26" s="1"/>
      <c r="X26" s="1"/>
      <c r="Y26" s="1"/>
      <c r="Z26" s="1"/>
    </row>
    <row r="27" spans="1:26" ht="14.25" customHeight="1" x14ac:dyDescent="0.35">
      <c r="A27" s="30">
        <v>45533</v>
      </c>
      <c r="B27" s="31"/>
      <c r="C27" s="31"/>
      <c r="D27" s="37"/>
      <c r="E27" s="37"/>
      <c r="F27" s="34"/>
      <c r="G27" s="30">
        <v>45533</v>
      </c>
      <c r="H27" s="31"/>
      <c r="I27" s="37"/>
      <c r="J27" s="34"/>
      <c r="K27" s="30">
        <v>45533</v>
      </c>
      <c r="L27" s="31"/>
      <c r="M27" s="37"/>
      <c r="N27" s="34"/>
      <c r="O27" s="30">
        <v>45533</v>
      </c>
      <c r="P27" s="31"/>
      <c r="Q27" s="37"/>
      <c r="R27" s="1"/>
      <c r="S27" s="30">
        <v>45533</v>
      </c>
      <c r="T27" s="31"/>
      <c r="U27" s="37"/>
      <c r="V27" s="1"/>
      <c r="W27" s="1"/>
      <c r="X27" s="1"/>
      <c r="Y27" s="1"/>
      <c r="Z27" s="1"/>
    </row>
    <row r="28" spans="1:26" ht="14.25" customHeight="1" x14ac:dyDescent="0.35">
      <c r="A28" s="30">
        <v>45534</v>
      </c>
      <c r="B28" s="31"/>
      <c r="C28" s="31"/>
      <c r="D28" s="37"/>
      <c r="E28" s="37"/>
      <c r="F28" s="34"/>
      <c r="G28" s="30">
        <v>45534</v>
      </c>
      <c r="H28" s="31"/>
      <c r="I28" s="37"/>
      <c r="J28" s="34"/>
      <c r="K28" s="30">
        <v>45534</v>
      </c>
      <c r="L28" s="31"/>
      <c r="M28" s="37"/>
      <c r="N28" s="34"/>
      <c r="O28" s="30">
        <v>45534</v>
      </c>
      <c r="P28" s="31"/>
      <c r="Q28" s="37"/>
      <c r="R28" s="1"/>
      <c r="S28" s="30">
        <v>45534</v>
      </c>
      <c r="T28" s="31"/>
      <c r="U28" s="37"/>
      <c r="V28" s="1"/>
      <c r="W28" s="1"/>
      <c r="X28" s="1"/>
      <c r="Y28" s="1"/>
      <c r="Z28" s="1"/>
    </row>
    <row r="29" spans="1:26" ht="14.25" customHeight="1" x14ac:dyDescent="0.35">
      <c r="A29" s="21"/>
      <c r="B29" s="21"/>
      <c r="C29" s="21"/>
      <c r="D29" s="21"/>
      <c r="E29" s="21"/>
      <c r="F29" s="1"/>
      <c r="G29" s="21"/>
      <c r="H29" s="1"/>
      <c r="I29" s="1"/>
      <c r="J29" s="1"/>
      <c r="K29" s="21"/>
      <c r="L29" s="1"/>
      <c r="M29" s="1"/>
      <c r="N29" s="1"/>
      <c r="O29" s="2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5.25" customHeight="1" x14ac:dyDescent="0.35">
      <c r="A30" s="22" t="s">
        <v>42</v>
      </c>
      <c r="B30" s="23">
        <f>SUM(B4:B28)/COUNTA(B4:B28)</f>
        <v>0</v>
      </c>
      <c r="C30" s="23">
        <f>SUM(C4:C28)/COUNTA(C4:C28)</f>
        <v>0</v>
      </c>
      <c r="D30" s="23">
        <f>SUM(D4:D28)/COUNTA(D4:D28)</f>
        <v>0</v>
      </c>
      <c r="E30" s="23">
        <f>SUM(E4:E28)/COUNTA(E4:E28)</f>
        <v>0</v>
      </c>
      <c r="F30" s="1"/>
      <c r="G30" s="24" t="s">
        <v>42</v>
      </c>
      <c r="H30" s="23">
        <f>SUM(H4:H28)/COUNTA(H4:H28)</f>
        <v>0</v>
      </c>
      <c r="I30" s="23">
        <f>SUM(I4:I28)/COUNTA(I4:I28)</f>
        <v>0</v>
      </c>
      <c r="J30" s="1"/>
      <c r="K30" s="24" t="s">
        <v>42</v>
      </c>
      <c r="L30" s="23">
        <f>SUM(L4:L28)/COUNTA(L4:L28)</f>
        <v>0</v>
      </c>
      <c r="M30" s="23">
        <f>SUM(M4:M28)/COUNTA(M4:M28)</f>
        <v>0</v>
      </c>
      <c r="N30" s="1"/>
      <c r="O30" s="24" t="s">
        <v>42</v>
      </c>
      <c r="P30" s="23">
        <f>SUM(P4:P28)/COUNTA(P4:P28)</f>
        <v>0</v>
      </c>
      <c r="Q30" s="23">
        <f>SUM(Q4:Q28)/COUNTA(Q4:Q28)</f>
        <v>0</v>
      </c>
      <c r="R30" s="1"/>
      <c r="S30" s="24" t="s">
        <v>42</v>
      </c>
      <c r="T30" s="23">
        <f>SUM(T4:T28)/COUNTA(T4:T28)</f>
        <v>0</v>
      </c>
      <c r="U30" s="23">
        <f>SUM(U4:U28)/COUNTA(U4:U28)</f>
        <v>0</v>
      </c>
      <c r="V30" s="1"/>
      <c r="W30" s="1"/>
      <c r="X30" s="1"/>
      <c r="Y30" s="1"/>
      <c r="Z30" s="1"/>
    </row>
    <row r="31" spans="1:26" ht="43.5" customHeight="1" x14ac:dyDescent="0.35">
      <c r="A31" s="24" t="s">
        <v>43</v>
      </c>
      <c r="B31" s="25">
        <f>B30*C30/100</f>
        <v>0</v>
      </c>
      <c r="C31" s="26" t="s">
        <v>44</v>
      </c>
      <c r="D31" s="25">
        <f>D30*E30/100</f>
        <v>0</v>
      </c>
      <c r="E31" s="26" t="s">
        <v>44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23" t="s">
        <v>53</v>
      </c>
      <c r="B33" s="93"/>
      <c r="C33" s="93"/>
      <c r="D33" s="93"/>
      <c r="E33" s="9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15" t="s">
        <v>66</v>
      </c>
      <c r="B34" s="97"/>
      <c r="C34" s="97"/>
      <c r="D34" s="97"/>
      <c r="E34" s="9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2">
    <mergeCell ref="S1:U1"/>
    <mergeCell ref="S2:U2"/>
    <mergeCell ref="K1:M1"/>
    <mergeCell ref="O1:Q1"/>
    <mergeCell ref="G2:I2"/>
    <mergeCell ref="K2:M2"/>
    <mergeCell ref="O2:Q2"/>
    <mergeCell ref="A2:E2"/>
    <mergeCell ref="A33:E33"/>
    <mergeCell ref="A34:E34"/>
    <mergeCell ref="A1:E1"/>
    <mergeCell ref="G1:I1"/>
  </mergeCells>
  <hyperlinks>
    <hyperlink ref="A2" r:id="rId1" xr:uid="{00000000-0004-0000-0900-000000000000}"/>
    <hyperlink ref="G2" r:id="rId2" xr:uid="{00000000-0004-0000-0900-000001000000}"/>
    <hyperlink ref="K2" r:id="rId3" xr:uid="{00000000-0004-0000-0900-000002000000}"/>
    <hyperlink ref="O2" r:id="rId4" xr:uid="{00000000-0004-0000-0900-000003000000}"/>
    <hyperlink ref="S2" r:id="rId5" xr:uid="{C50A4CA5-B8C9-4A58-A800-9F6B130B58CF}"/>
  </hyperlinks>
  <printOptions horizontalCentered="1" verticalCentered="1"/>
  <pageMargins left="0.70866141732283472" right="0.70866141732283472" top="0.74803149606299213" bottom="0.74803149606299213" header="0" footer="0"/>
  <pageSetup paperSize="9" orientation="portrait" r:id="rId6"/>
  <headerFooter>
    <oddHeader>&amp;LSA 2019&amp;CPonctualité entre Malesherbes et Gare de Lyon</oddHeader>
    <oddFooter>&amp;C&amp;A&amp;R&amp;P/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997"/>
  <sheetViews>
    <sheetView topLeftCell="A20" zoomScale="120" zoomScaleNormal="120" workbookViewId="0">
      <selection activeCell="A29" sqref="A29"/>
    </sheetView>
  </sheetViews>
  <sheetFormatPr baseColWidth="10" defaultColWidth="12.58203125" defaultRowHeight="15" customHeight="1" x14ac:dyDescent="0.3"/>
  <cols>
    <col min="1" max="1" width="12" customWidth="1"/>
    <col min="2" max="2" width="12.08203125" customWidth="1"/>
    <col min="3" max="3" width="11.6640625" customWidth="1"/>
    <col min="6" max="6" width="3.58203125" customWidth="1"/>
    <col min="7" max="7" width="11.4140625" customWidth="1"/>
    <col min="8" max="8" width="14.1640625" customWidth="1"/>
    <col min="9" max="9" width="13.9140625" customWidth="1"/>
    <col min="10" max="10" width="3.6640625" customWidth="1"/>
    <col min="11" max="11" width="11.1640625" customWidth="1"/>
    <col min="12" max="12" width="11.5" customWidth="1"/>
    <col min="13" max="13" width="13.08203125" customWidth="1"/>
    <col min="14" max="14" width="4.1640625" customWidth="1"/>
    <col min="15" max="15" width="11.6640625" customWidth="1"/>
    <col min="16" max="16" width="11.5" customWidth="1"/>
    <col min="17" max="17" width="13" customWidth="1"/>
    <col min="18" max="18" width="3.9140625" customWidth="1"/>
    <col min="19" max="19" width="11.08203125" bestFit="1" customWidth="1"/>
    <col min="20" max="20" width="10.4140625" bestFit="1" customWidth="1"/>
    <col min="21" max="21" width="12.1640625" customWidth="1"/>
    <col min="22" max="26" width="10" customWidth="1"/>
  </cols>
  <sheetData>
    <row r="1" spans="1:26" ht="14.25" customHeight="1" x14ac:dyDescent="0.35">
      <c r="A1" s="110" t="s">
        <v>39</v>
      </c>
      <c r="B1" s="93"/>
      <c r="C1" s="93"/>
      <c r="D1" s="93"/>
      <c r="E1" s="94"/>
      <c r="F1" s="1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R1" s="1"/>
      <c r="S1" s="110" t="s">
        <v>39</v>
      </c>
      <c r="T1" s="93"/>
      <c r="U1" s="111"/>
      <c r="V1" s="1"/>
      <c r="W1" s="1"/>
      <c r="X1" s="1"/>
      <c r="Y1" s="1"/>
      <c r="Z1" s="1"/>
    </row>
    <row r="2" spans="1:26" ht="14.25" customHeight="1" x14ac:dyDescent="0.35">
      <c r="A2" s="96" t="s">
        <v>40</v>
      </c>
      <c r="B2" s="97"/>
      <c r="C2" s="97"/>
      <c r="D2" s="97"/>
      <c r="E2" s="98"/>
      <c r="F2" s="1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R2" s="1"/>
      <c r="S2" s="96" t="s">
        <v>40</v>
      </c>
      <c r="T2" s="97"/>
      <c r="U2" s="98"/>
      <c r="V2" s="1"/>
      <c r="W2" s="1"/>
      <c r="X2" s="1"/>
      <c r="Y2" s="1"/>
      <c r="Z2" s="1"/>
    </row>
    <row r="3" spans="1:26" ht="51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F3" s="1"/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52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R3" s="1"/>
      <c r="S3" s="4" t="s">
        <v>41</v>
      </c>
      <c r="T3" s="54" t="s">
        <v>54</v>
      </c>
      <c r="U3" s="55" t="s">
        <v>55</v>
      </c>
      <c r="V3" s="1"/>
      <c r="W3" s="1"/>
      <c r="X3" s="1"/>
      <c r="Y3" s="1"/>
      <c r="Z3" s="1"/>
    </row>
    <row r="4" spans="1:26" ht="14.25" customHeight="1" x14ac:dyDescent="0.35">
      <c r="A4" s="42"/>
      <c r="B4" s="43"/>
      <c r="C4" s="43"/>
      <c r="D4" s="43"/>
      <c r="E4" s="43"/>
      <c r="F4" s="34"/>
      <c r="G4" s="42"/>
      <c r="H4" s="43"/>
      <c r="I4" s="43"/>
      <c r="J4" s="34"/>
      <c r="K4" s="42"/>
      <c r="L4" s="43"/>
      <c r="M4" s="43"/>
      <c r="N4" s="34"/>
      <c r="O4" s="42"/>
      <c r="P4" s="43"/>
      <c r="Q4" s="43"/>
      <c r="R4" s="1"/>
      <c r="S4" s="42"/>
      <c r="T4" s="43"/>
      <c r="U4" s="43"/>
      <c r="V4" s="1"/>
      <c r="W4" s="1"/>
      <c r="X4" s="1"/>
      <c r="Y4" s="1"/>
      <c r="Z4" s="1"/>
    </row>
    <row r="5" spans="1:26" ht="14.25" customHeight="1" x14ac:dyDescent="0.35">
      <c r="A5" s="41">
        <v>45537</v>
      </c>
      <c r="B5" s="32">
        <v>0</v>
      </c>
      <c r="C5" s="32">
        <v>0</v>
      </c>
      <c r="D5" s="33">
        <v>0</v>
      </c>
      <c r="E5" s="33">
        <v>0</v>
      </c>
      <c r="F5" s="34"/>
      <c r="G5" s="41">
        <v>45537</v>
      </c>
      <c r="H5" s="32">
        <v>0</v>
      </c>
      <c r="I5" s="33">
        <v>0</v>
      </c>
      <c r="J5" s="34"/>
      <c r="K5" s="41">
        <v>45537</v>
      </c>
      <c r="L5" s="32">
        <v>0</v>
      </c>
      <c r="M5" s="33">
        <v>0</v>
      </c>
      <c r="N5" s="34"/>
      <c r="O5" s="41">
        <v>45537</v>
      </c>
      <c r="P5" s="32">
        <v>0</v>
      </c>
      <c r="Q5" s="33">
        <v>0</v>
      </c>
      <c r="R5" s="1"/>
      <c r="S5" s="41">
        <v>45537</v>
      </c>
      <c r="T5" s="32">
        <v>0</v>
      </c>
      <c r="U5" s="33">
        <v>0</v>
      </c>
      <c r="V5" s="1"/>
      <c r="W5" s="1"/>
      <c r="X5" s="1"/>
      <c r="Y5" s="1"/>
      <c r="Z5" s="1"/>
    </row>
    <row r="6" spans="1:26" ht="14.25" customHeight="1" x14ac:dyDescent="0.35">
      <c r="A6" s="41">
        <v>45538</v>
      </c>
      <c r="B6" s="32"/>
      <c r="C6" s="32"/>
      <c r="D6" s="33"/>
      <c r="E6" s="33"/>
      <c r="F6" s="34"/>
      <c r="G6" s="41">
        <v>45538</v>
      </c>
      <c r="H6" s="32"/>
      <c r="I6" s="33"/>
      <c r="J6" s="34"/>
      <c r="K6" s="41">
        <v>45538</v>
      </c>
      <c r="L6" s="32"/>
      <c r="M6" s="33"/>
      <c r="N6" s="34"/>
      <c r="O6" s="41">
        <v>45538</v>
      </c>
      <c r="P6" s="32"/>
      <c r="Q6" s="33"/>
      <c r="R6" s="1"/>
      <c r="S6" s="41">
        <v>45538</v>
      </c>
      <c r="T6" s="32"/>
      <c r="U6" s="33"/>
      <c r="V6" s="1"/>
      <c r="W6" s="1"/>
      <c r="X6" s="1"/>
      <c r="Y6" s="1"/>
      <c r="Z6" s="1"/>
    </row>
    <row r="7" spans="1:26" ht="14.25" customHeight="1" x14ac:dyDescent="0.35">
      <c r="A7" s="41">
        <v>45539</v>
      </c>
      <c r="B7" s="32"/>
      <c r="C7" s="32"/>
      <c r="D7" s="33"/>
      <c r="E7" s="33"/>
      <c r="F7" s="34"/>
      <c r="G7" s="41">
        <v>45539</v>
      </c>
      <c r="H7" s="32"/>
      <c r="I7" s="33"/>
      <c r="J7" s="34"/>
      <c r="K7" s="41">
        <v>45539</v>
      </c>
      <c r="L7" s="32"/>
      <c r="M7" s="33"/>
      <c r="N7" s="34"/>
      <c r="O7" s="41">
        <v>45539</v>
      </c>
      <c r="P7" s="32"/>
      <c r="Q7" s="33"/>
      <c r="R7" s="1"/>
      <c r="S7" s="41">
        <v>45539</v>
      </c>
      <c r="T7" s="32"/>
      <c r="U7" s="33"/>
      <c r="V7" s="1"/>
      <c r="W7" s="1"/>
      <c r="X7" s="1"/>
      <c r="Y7" s="1"/>
      <c r="Z7" s="1"/>
    </row>
    <row r="8" spans="1:26" ht="14.25" customHeight="1" x14ac:dyDescent="0.35">
      <c r="A8" s="41">
        <v>45540</v>
      </c>
      <c r="B8" s="32"/>
      <c r="C8" s="32"/>
      <c r="D8" s="33"/>
      <c r="E8" s="33"/>
      <c r="F8" s="34"/>
      <c r="G8" s="41">
        <v>45540</v>
      </c>
      <c r="H8" s="32"/>
      <c r="I8" s="33"/>
      <c r="J8" s="34"/>
      <c r="K8" s="41">
        <v>45540</v>
      </c>
      <c r="L8" s="32"/>
      <c r="M8" s="33"/>
      <c r="N8" s="34"/>
      <c r="O8" s="41">
        <v>45540</v>
      </c>
      <c r="P8" s="32"/>
      <c r="Q8" s="33"/>
      <c r="R8" s="1"/>
      <c r="S8" s="41">
        <v>45540</v>
      </c>
      <c r="T8" s="32"/>
      <c r="U8" s="33"/>
      <c r="V8" s="1"/>
      <c r="W8" s="1"/>
      <c r="X8" s="1"/>
      <c r="Y8" s="1"/>
      <c r="Z8" s="1"/>
    </row>
    <row r="9" spans="1:26" ht="14.25" customHeight="1" x14ac:dyDescent="0.35">
      <c r="A9" s="41">
        <v>45541</v>
      </c>
      <c r="B9" s="32"/>
      <c r="C9" s="32"/>
      <c r="D9" s="33"/>
      <c r="E9" s="33"/>
      <c r="F9" s="34"/>
      <c r="G9" s="41">
        <v>45541</v>
      </c>
      <c r="H9" s="32"/>
      <c r="I9" s="33"/>
      <c r="J9" s="34"/>
      <c r="K9" s="41">
        <v>45541</v>
      </c>
      <c r="L9" s="32"/>
      <c r="M9" s="33"/>
      <c r="N9" s="34"/>
      <c r="O9" s="41">
        <v>45541</v>
      </c>
      <c r="P9" s="32"/>
      <c r="Q9" s="33"/>
      <c r="R9" s="1"/>
      <c r="S9" s="41">
        <v>45541</v>
      </c>
      <c r="T9" s="32"/>
      <c r="U9" s="33"/>
      <c r="V9" s="1"/>
      <c r="W9" s="1"/>
      <c r="X9" s="1"/>
      <c r="Y9" s="1"/>
      <c r="Z9" s="1"/>
    </row>
    <row r="10" spans="1:26" ht="14.25" customHeight="1" x14ac:dyDescent="0.35">
      <c r="A10" s="44"/>
      <c r="B10" s="45"/>
      <c r="C10" s="45"/>
      <c r="D10" s="45"/>
      <c r="E10" s="45"/>
      <c r="F10" s="34"/>
      <c r="G10" s="44"/>
      <c r="H10" s="45"/>
      <c r="I10" s="45"/>
      <c r="J10" s="34"/>
      <c r="K10" s="44"/>
      <c r="L10" s="45"/>
      <c r="M10" s="45"/>
      <c r="N10" s="34"/>
      <c r="O10" s="44"/>
      <c r="P10" s="45"/>
      <c r="Q10" s="45"/>
      <c r="R10" s="1"/>
      <c r="S10" s="44"/>
      <c r="T10" s="45"/>
      <c r="U10" s="45"/>
      <c r="V10" s="1"/>
      <c r="W10" s="1"/>
      <c r="X10" s="1"/>
      <c r="Y10" s="1"/>
      <c r="Z10" s="1"/>
    </row>
    <row r="11" spans="1:26" ht="14.25" customHeight="1" x14ac:dyDescent="0.35">
      <c r="A11" s="41">
        <v>45544</v>
      </c>
      <c r="B11" s="32"/>
      <c r="C11" s="32"/>
      <c r="D11" s="33"/>
      <c r="E11" s="33"/>
      <c r="F11" s="34"/>
      <c r="G11" s="41">
        <v>45544</v>
      </c>
      <c r="H11" s="32"/>
      <c r="I11" s="33"/>
      <c r="J11" s="34"/>
      <c r="K11" s="41">
        <v>45544</v>
      </c>
      <c r="L11" s="32"/>
      <c r="M11" s="33"/>
      <c r="N11" s="34"/>
      <c r="O11" s="41">
        <v>45544</v>
      </c>
      <c r="P11" s="32"/>
      <c r="Q11" s="33"/>
      <c r="R11" s="1"/>
      <c r="S11" s="41">
        <v>45544</v>
      </c>
      <c r="T11" s="32"/>
      <c r="U11" s="33"/>
      <c r="V11" s="1"/>
      <c r="W11" s="1"/>
      <c r="X11" s="1"/>
      <c r="Y11" s="1"/>
      <c r="Z11" s="1"/>
    </row>
    <row r="12" spans="1:26" ht="14.25" customHeight="1" x14ac:dyDescent="0.35">
      <c r="A12" s="41">
        <v>45545</v>
      </c>
      <c r="B12" s="32"/>
      <c r="C12" s="32"/>
      <c r="D12" s="33"/>
      <c r="E12" s="33"/>
      <c r="F12" s="34"/>
      <c r="G12" s="41">
        <v>45545</v>
      </c>
      <c r="H12" s="32"/>
      <c r="I12" s="33"/>
      <c r="J12" s="34"/>
      <c r="K12" s="41">
        <v>45545</v>
      </c>
      <c r="L12" s="32"/>
      <c r="M12" s="33"/>
      <c r="N12" s="34"/>
      <c r="O12" s="41">
        <v>45545</v>
      </c>
      <c r="P12" s="32"/>
      <c r="Q12" s="33"/>
      <c r="R12" s="1"/>
      <c r="S12" s="41">
        <v>45545</v>
      </c>
      <c r="T12" s="32"/>
      <c r="U12" s="33"/>
      <c r="V12" s="1"/>
      <c r="W12" s="1"/>
      <c r="X12" s="1"/>
      <c r="Y12" s="1"/>
      <c r="Z12" s="1"/>
    </row>
    <row r="13" spans="1:26" ht="14.25" customHeight="1" x14ac:dyDescent="0.35">
      <c r="A13" s="41">
        <v>45546</v>
      </c>
      <c r="B13" s="32"/>
      <c r="C13" s="32"/>
      <c r="D13" s="33"/>
      <c r="E13" s="33"/>
      <c r="F13" s="34"/>
      <c r="G13" s="41">
        <v>45546</v>
      </c>
      <c r="H13" s="32"/>
      <c r="I13" s="33"/>
      <c r="J13" s="34"/>
      <c r="K13" s="41">
        <v>45546</v>
      </c>
      <c r="L13" s="32"/>
      <c r="M13" s="33"/>
      <c r="N13" s="34"/>
      <c r="O13" s="41">
        <v>45546</v>
      </c>
      <c r="P13" s="32"/>
      <c r="Q13" s="33"/>
      <c r="R13" s="1"/>
      <c r="S13" s="41">
        <v>45546</v>
      </c>
      <c r="T13" s="32"/>
      <c r="U13" s="33"/>
      <c r="V13" s="1"/>
      <c r="W13" s="1"/>
      <c r="X13" s="1"/>
      <c r="Y13" s="1"/>
      <c r="Z13" s="1"/>
    </row>
    <row r="14" spans="1:26" ht="14.25" customHeight="1" x14ac:dyDescent="0.35">
      <c r="A14" s="41">
        <v>45547</v>
      </c>
      <c r="B14" s="32"/>
      <c r="C14" s="32"/>
      <c r="D14" s="33"/>
      <c r="E14" s="33"/>
      <c r="F14" s="34"/>
      <c r="G14" s="41">
        <v>45547</v>
      </c>
      <c r="H14" s="32"/>
      <c r="I14" s="33"/>
      <c r="J14" s="34"/>
      <c r="K14" s="41">
        <v>45547</v>
      </c>
      <c r="L14" s="32"/>
      <c r="M14" s="33"/>
      <c r="N14" s="34"/>
      <c r="O14" s="41">
        <v>45547</v>
      </c>
      <c r="P14" s="32"/>
      <c r="Q14" s="33"/>
      <c r="R14" s="1"/>
      <c r="S14" s="41">
        <v>45547</v>
      </c>
      <c r="T14" s="32"/>
      <c r="U14" s="33"/>
      <c r="V14" s="1"/>
      <c r="W14" s="1"/>
      <c r="X14" s="1"/>
      <c r="Y14" s="1"/>
      <c r="Z14" s="1"/>
    </row>
    <row r="15" spans="1:26" ht="14.25" customHeight="1" x14ac:dyDescent="0.35">
      <c r="A15" s="41">
        <v>45548</v>
      </c>
      <c r="B15" s="32"/>
      <c r="C15" s="32"/>
      <c r="D15" s="33"/>
      <c r="E15" s="33"/>
      <c r="F15" s="34"/>
      <c r="G15" s="41">
        <v>45548</v>
      </c>
      <c r="H15" s="32"/>
      <c r="I15" s="33"/>
      <c r="J15" s="34"/>
      <c r="K15" s="41">
        <v>45548</v>
      </c>
      <c r="L15" s="32"/>
      <c r="M15" s="33"/>
      <c r="N15" s="34"/>
      <c r="O15" s="41">
        <v>45548</v>
      </c>
      <c r="P15" s="32"/>
      <c r="Q15" s="33"/>
      <c r="R15" s="1"/>
      <c r="S15" s="41">
        <v>45548</v>
      </c>
      <c r="T15" s="32"/>
      <c r="U15" s="33"/>
      <c r="V15" s="1"/>
      <c r="W15" s="1"/>
      <c r="X15" s="1"/>
      <c r="Y15" s="1"/>
      <c r="Z15" s="1"/>
    </row>
    <row r="16" spans="1:26" ht="14.25" customHeight="1" x14ac:dyDescent="0.35">
      <c r="A16" s="42"/>
      <c r="B16" s="46"/>
      <c r="C16" s="46"/>
      <c r="D16" s="46"/>
      <c r="E16" s="46"/>
      <c r="F16" s="34"/>
      <c r="G16" s="42"/>
      <c r="H16" s="46"/>
      <c r="I16" s="46"/>
      <c r="J16" s="34"/>
      <c r="K16" s="42"/>
      <c r="L16" s="46"/>
      <c r="M16" s="46"/>
      <c r="N16" s="34"/>
      <c r="O16" s="42"/>
      <c r="P16" s="46"/>
      <c r="Q16" s="46"/>
      <c r="R16" s="1"/>
      <c r="S16" s="42"/>
      <c r="T16" s="46"/>
      <c r="U16" s="46"/>
      <c r="V16" s="1"/>
      <c r="W16" s="1"/>
      <c r="X16" s="1"/>
      <c r="Y16" s="1"/>
      <c r="Z16" s="1"/>
    </row>
    <row r="17" spans="1:26" ht="14.25" customHeight="1" x14ac:dyDescent="0.35">
      <c r="A17" s="41">
        <v>45551</v>
      </c>
      <c r="B17" s="32"/>
      <c r="C17" s="32"/>
      <c r="D17" s="33"/>
      <c r="E17" s="33"/>
      <c r="F17" s="34"/>
      <c r="G17" s="41">
        <v>45551</v>
      </c>
      <c r="H17" s="32"/>
      <c r="I17" s="33"/>
      <c r="J17" s="34"/>
      <c r="K17" s="41">
        <v>45551</v>
      </c>
      <c r="L17" s="32"/>
      <c r="M17" s="33"/>
      <c r="N17" s="34"/>
      <c r="O17" s="41">
        <v>45551</v>
      </c>
      <c r="P17" s="32"/>
      <c r="Q17" s="33"/>
      <c r="R17" s="1"/>
      <c r="S17" s="41">
        <v>45551</v>
      </c>
      <c r="T17" s="32"/>
      <c r="U17" s="33"/>
      <c r="V17" s="1"/>
      <c r="W17" s="1"/>
      <c r="X17" s="1"/>
      <c r="Y17" s="1"/>
      <c r="Z17" s="1"/>
    </row>
    <row r="18" spans="1:26" ht="14.25" customHeight="1" x14ac:dyDescent="0.35">
      <c r="A18" s="41">
        <v>45552</v>
      </c>
      <c r="B18" s="32"/>
      <c r="C18" s="32"/>
      <c r="D18" s="33"/>
      <c r="E18" s="33"/>
      <c r="F18" s="34"/>
      <c r="G18" s="41">
        <v>45552</v>
      </c>
      <c r="H18" s="32"/>
      <c r="I18" s="33"/>
      <c r="J18" s="34"/>
      <c r="K18" s="41">
        <v>45552</v>
      </c>
      <c r="L18" s="32"/>
      <c r="M18" s="33"/>
      <c r="N18" s="34"/>
      <c r="O18" s="41">
        <v>45552</v>
      </c>
      <c r="P18" s="32"/>
      <c r="Q18" s="33"/>
      <c r="R18" s="1"/>
      <c r="S18" s="41">
        <v>45552</v>
      </c>
      <c r="T18" s="32"/>
      <c r="U18" s="33"/>
      <c r="V18" s="1"/>
      <c r="W18" s="1"/>
      <c r="X18" s="1"/>
      <c r="Y18" s="1"/>
      <c r="Z18" s="1"/>
    </row>
    <row r="19" spans="1:26" ht="14.25" customHeight="1" x14ac:dyDescent="0.35">
      <c r="A19" s="41">
        <v>45553</v>
      </c>
      <c r="B19" s="32"/>
      <c r="C19" s="32"/>
      <c r="D19" s="33"/>
      <c r="E19" s="33"/>
      <c r="F19" s="34"/>
      <c r="G19" s="41">
        <v>45553</v>
      </c>
      <c r="H19" s="32"/>
      <c r="I19" s="33"/>
      <c r="J19" s="34"/>
      <c r="K19" s="41">
        <v>45553</v>
      </c>
      <c r="L19" s="32"/>
      <c r="M19" s="33"/>
      <c r="N19" s="34"/>
      <c r="O19" s="41">
        <v>45553</v>
      </c>
      <c r="P19" s="32"/>
      <c r="Q19" s="33"/>
      <c r="R19" s="1"/>
      <c r="S19" s="41">
        <v>45553</v>
      </c>
      <c r="T19" s="32"/>
      <c r="U19" s="33"/>
      <c r="V19" s="1"/>
      <c r="W19" s="1"/>
      <c r="X19" s="1"/>
      <c r="Y19" s="1"/>
      <c r="Z19" s="1"/>
    </row>
    <row r="20" spans="1:26" ht="14.25" customHeight="1" x14ac:dyDescent="0.35">
      <c r="A20" s="41">
        <v>45554</v>
      </c>
      <c r="B20" s="32"/>
      <c r="C20" s="32"/>
      <c r="D20" s="33"/>
      <c r="E20" s="33"/>
      <c r="F20" s="34"/>
      <c r="G20" s="41">
        <v>45554</v>
      </c>
      <c r="H20" s="32"/>
      <c r="I20" s="33"/>
      <c r="J20" s="34"/>
      <c r="K20" s="41">
        <v>45554</v>
      </c>
      <c r="L20" s="32"/>
      <c r="M20" s="33"/>
      <c r="N20" s="34"/>
      <c r="O20" s="41">
        <v>45554</v>
      </c>
      <c r="P20" s="32"/>
      <c r="Q20" s="33"/>
      <c r="R20" s="1"/>
      <c r="S20" s="41">
        <v>45554</v>
      </c>
      <c r="T20" s="32"/>
      <c r="U20" s="33"/>
      <c r="V20" s="1"/>
      <c r="W20" s="1"/>
      <c r="X20" s="1"/>
      <c r="Y20" s="1"/>
      <c r="Z20" s="1"/>
    </row>
    <row r="21" spans="1:26" ht="14.25" customHeight="1" x14ac:dyDescent="0.35">
      <c r="A21" s="41">
        <v>45555</v>
      </c>
      <c r="B21" s="32"/>
      <c r="C21" s="32"/>
      <c r="D21" s="33"/>
      <c r="E21" s="33"/>
      <c r="F21" s="34"/>
      <c r="G21" s="41">
        <v>45555</v>
      </c>
      <c r="H21" s="32"/>
      <c r="I21" s="33"/>
      <c r="J21" s="34"/>
      <c r="K21" s="41">
        <v>45555</v>
      </c>
      <c r="L21" s="32"/>
      <c r="M21" s="33"/>
      <c r="N21" s="34"/>
      <c r="O21" s="41">
        <v>45555</v>
      </c>
      <c r="P21" s="32"/>
      <c r="Q21" s="33"/>
      <c r="R21" s="1"/>
      <c r="S21" s="41">
        <v>45555</v>
      </c>
      <c r="T21" s="32"/>
      <c r="U21" s="33"/>
      <c r="V21" s="1"/>
      <c r="W21" s="1"/>
      <c r="X21" s="1"/>
      <c r="Y21" s="1"/>
      <c r="Z21" s="1"/>
    </row>
    <row r="22" spans="1:26" ht="14.25" customHeight="1" x14ac:dyDescent="0.35">
      <c r="A22" s="42"/>
      <c r="B22" s="46"/>
      <c r="C22" s="46"/>
      <c r="D22" s="46"/>
      <c r="E22" s="46"/>
      <c r="F22" s="34"/>
      <c r="G22" s="42"/>
      <c r="H22" s="46"/>
      <c r="I22" s="46"/>
      <c r="J22" s="34"/>
      <c r="K22" s="42"/>
      <c r="L22" s="46"/>
      <c r="M22" s="46"/>
      <c r="N22" s="34"/>
      <c r="O22" s="42"/>
      <c r="P22" s="46"/>
      <c r="Q22" s="46"/>
      <c r="R22" s="1"/>
      <c r="S22" s="42"/>
      <c r="T22" s="46"/>
      <c r="U22" s="46"/>
      <c r="V22" s="1"/>
      <c r="W22" s="1"/>
      <c r="X22" s="1"/>
      <c r="Y22" s="1"/>
      <c r="Z22" s="1"/>
    </row>
    <row r="23" spans="1:26" ht="14.25" customHeight="1" x14ac:dyDescent="0.35">
      <c r="A23" s="41">
        <v>45558</v>
      </c>
      <c r="B23" s="32"/>
      <c r="C23" s="32"/>
      <c r="D23" s="33"/>
      <c r="E23" s="33"/>
      <c r="F23" s="34"/>
      <c r="G23" s="41">
        <v>45558</v>
      </c>
      <c r="H23" s="32"/>
      <c r="I23" s="33"/>
      <c r="J23" s="34"/>
      <c r="K23" s="41">
        <v>45558</v>
      </c>
      <c r="L23" s="32"/>
      <c r="M23" s="33"/>
      <c r="N23" s="34"/>
      <c r="O23" s="41">
        <v>45558</v>
      </c>
      <c r="P23" s="32"/>
      <c r="Q23" s="33"/>
      <c r="R23" s="1"/>
      <c r="S23" s="41">
        <v>45558</v>
      </c>
      <c r="T23" s="32"/>
      <c r="U23" s="33"/>
      <c r="V23" s="1"/>
      <c r="W23" s="1"/>
      <c r="X23" s="1"/>
      <c r="Y23" s="1"/>
      <c r="Z23" s="1"/>
    </row>
    <row r="24" spans="1:26" ht="14.25" customHeight="1" x14ac:dyDescent="0.35">
      <c r="A24" s="41">
        <v>45559</v>
      </c>
      <c r="B24" s="32"/>
      <c r="C24" s="32"/>
      <c r="D24" s="33"/>
      <c r="E24" s="33"/>
      <c r="F24" s="34"/>
      <c r="G24" s="41">
        <v>45559</v>
      </c>
      <c r="H24" s="32"/>
      <c r="I24" s="33"/>
      <c r="J24" s="34"/>
      <c r="K24" s="41">
        <v>45559</v>
      </c>
      <c r="L24" s="32"/>
      <c r="M24" s="33"/>
      <c r="N24" s="34"/>
      <c r="O24" s="41">
        <v>45559</v>
      </c>
      <c r="P24" s="32"/>
      <c r="Q24" s="33"/>
      <c r="R24" s="1"/>
      <c r="S24" s="41">
        <v>45559</v>
      </c>
      <c r="T24" s="32"/>
      <c r="U24" s="33"/>
      <c r="V24" s="1"/>
      <c r="W24" s="1"/>
      <c r="X24" s="1"/>
      <c r="Y24" s="1"/>
      <c r="Z24" s="1"/>
    </row>
    <row r="25" spans="1:26" ht="14.25" customHeight="1" x14ac:dyDescent="0.35">
      <c r="A25" s="41">
        <v>45560</v>
      </c>
      <c r="B25" s="32"/>
      <c r="C25" s="32"/>
      <c r="D25" s="33"/>
      <c r="E25" s="33"/>
      <c r="F25" s="34"/>
      <c r="G25" s="41">
        <v>45560</v>
      </c>
      <c r="H25" s="32"/>
      <c r="I25" s="33"/>
      <c r="J25" s="34"/>
      <c r="K25" s="41">
        <v>45560</v>
      </c>
      <c r="L25" s="32"/>
      <c r="M25" s="33"/>
      <c r="N25" s="34"/>
      <c r="O25" s="41">
        <v>45560</v>
      </c>
      <c r="P25" s="32"/>
      <c r="Q25" s="33"/>
      <c r="R25" s="1"/>
      <c r="S25" s="41">
        <v>45560</v>
      </c>
      <c r="T25" s="32"/>
      <c r="U25" s="33"/>
      <c r="V25" s="1"/>
      <c r="W25" s="1"/>
      <c r="X25" s="1"/>
      <c r="Y25" s="1"/>
      <c r="Z25" s="1"/>
    </row>
    <row r="26" spans="1:26" ht="14.25" customHeight="1" x14ac:dyDescent="0.35">
      <c r="A26" s="41">
        <v>45561</v>
      </c>
      <c r="B26" s="32"/>
      <c r="C26" s="32"/>
      <c r="D26" s="33"/>
      <c r="E26" s="33"/>
      <c r="F26" s="34"/>
      <c r="G26" s="41">
        <v>45561</v>
      </c>
      <c r="H26" s="32"/>
      <c r="I26" s="33"/>
      <c r="J26" s="34"/>
      <c r="K26" s="41">
        <v>45561</v>
      </c>
      <c r="L26" s="32"/>
      <c r="M26" s="33"/>
      <c r="N26" s="34"/>
      <c r="O26" s="41">
        <v>45561</v>
      </c>
      <c r="P26" s="32"/>
      <c r="Q26" s="33"/>
      <c r="R26" s="1"/>
      <c r="S26" s="41">
        <v>45561</v>
      </c>
      <c r="T26" s="32"/>
      <c r="U26" s="33"/>
      <c r="V26" s="1"/>
      <c r="W26" s="1"/>
      <c r="X26" s="1"/>
      <c r="Y26" s="1"/>
      <c r="Z26" s="1"/>
    </row>
    <row r="27" spans="1:26" ht="14.25" customHeight="1" x14ac:dyDescent="0.35">
      <c r="A27" s="41">
        <v>45562</v>
      </c>
      <c r="B27" s="32"/>
      <c r="C27" s="32"/>
      <c r="D27" s="33"/>
      <c r="E27" s="33"/>
      <c r="F27" s="34"/>
      <c r="G27" s="41">
        <v>45562</v>
      </c>
      <c r="H27" s="32"/>
      <c r="I27" s="33"/>
      <c r="J27" s="34"/>
      <c r="K27" s="41">
        <v>45562</v>
      </c>
      <c r="L27" s="32"/>
      <c r="M27" s="33"/>
      <c r="N27" s="34"/>
      <c r="O27" s="41">
        <v>45562</v>
      </c>
      <c r="P27" s="32"/>
      <c r="Q27" s="33"/>
      <c r="R27" s="1"/>
      <c r="S27" s="41">
        <v>45562</v>
      </c>
      <c r="T27" s="32"/>
      <c r="U27" s="33"/>
      <c r="V27" s="1"/>
      <c r="W27" s="1"/>
      <c r="X27" s="1"/>
      <c r="Y27" s="1"/>
      <c r="Z27" s="1"/>
    </row>
    <row r="28" spans="1:26" ht="14.25" customHeight="1" x14ac:dyDescent="0.35">
      <c r="A28" s="42"/>
      <c r="B28" s="46"/>
      <c r="C28" s="46"/>
      <c r="D28" s="46"/>
      <c r="E28" s="46"/>
      <c r="F28" s="34"/>
      <c r="G28" s="42"/>
      <c r="H28" s="46"/>
      <c r="I28" s="46"/>
      <c r="J28" s="34"/>
      <c r="K28" s="42"/>
      <c r="L28" s="46"/>
      <c r="M28" s="46"/>
      <c r="N28" s="34"/>
      <c r="O28" s="42"/>
      <c r="P28" s="46"/>
      <c r="Q28" s="46"/>
      <c r="R28" s="1"/>
      <c r="S28" s="42"/>
      <c r="T28" s="46"/>
      <c r="U28" s="46"/>
      <c r="V28" s="1"/>
      <c r="W28" s="1"/>
      <c r="X28" s="1"/>
      <c r="Y28" s="1"/>
      <c r="Z28" s="1"/>
    </row>
    <row r="29" spans="1:26" ht="14.25" customHeight="1" x14ac:dyDescent="0.35">
      <c r="A29" s="41">
        <v>45565</v>
      </c>
      <c r="B29" s="32"/>
      <c r="C29" s="32"/>
      <c r="D29" s="33"/>
      <c r="E29" s="33"/>
      <c r="F29" s="34"/>
      <c r="G29" s="41">
        <v>45565</v>
      </c>
      <c r="H29" s="32"/>
      <c r="I29" s="33"/>
      <c r="J29" s="34"/>
      <c r="K29" s="41">
        <v>45565</v>
      </c>
      <c r="L29" s="32"/>
      <c r="M29" s="33"/>
      <c r="N29" s="34"/>
      <c r="O29" s="41">
        <v>45565</v>
      </c>
      <c r="P29" s="32"/>
      <c r="Q29" s="33"/>
      <c r="R29" s="1"/>
      <c r="S29" s="41">
        <v>45565</v>
      </c>
      <c r="T29" s="32"/>
      <c r="U29" s="33"/>
      <c r="V29" s="1"/>
      <c r="W29" s="1"/>
      <c r="X29" s="1"/>
      <c r="Y29" s="1"/>
      <c r="Z29" s="1"/>
    </row>
    <row r="30" spans="1:26" ht="43.5" customHeight="1" x14ac:dyDescent="0.35">
      <c r="A30" s="24" t="s">
        <v>43</v>
      </c>
      <c r="B30" s="25">
        <f>B29*C29/100</f>
        <v>0</v>
      </c>
      <c r="C30" s="26" t="s">
        <v>44</v>
      </c>
      <c r="D30" s="25">
        <f>D29*E29/100</f>
        <v>0</v>
      </c>
      <c r="E30" s="26" t="s">
        <v>44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16" t="s">
        <v>62</v>
      </c>
      <c r="B32" s="93"/>
      <c r="C32" s="93"/>
      <c r="D32" s="93"/>
      <c r="E32" s="9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15" t="s">
        <v>51</v>
      </c>
      <c r="B33" s="97"/>
      <c r="C33" s="97"/>
      <c r="D33" s="97"/>
      <c r="E33" s="9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</sheetData>
  <mergeCells count="12">
    <mergeCell ref="S1:U1"/>
    <mergeCell ref="S2:U2"/>
    <mergeCell ref="K1:M1"/>
    <mergeCell ref="O1:Q1"/>
    <mergeCell ref="G2:I2"/>
    <mergeCell ref="K2:M2"/>
    <mergeCell ref="O2:Q2"/>
    <mergeCell ref="A2:E2"/>
    <mergeCell ref="A32:E32"/>
    <mergeCell ref="A33:E33"/>
    <mergeCell ref="A1:E1"/>
    <mergeCell ref="G1:I1"/>
  </mergeCells>
  <hyperlinks>
    <hyperlink ref="A2" r:id="rId1" xr:uid="{00000000-0004-0000-0A00-000000000000}"/>
    <hyperlink ref="G2" r:id="rId2" xr:uid="{00000000-0004-0000-0A00-000001000000}"/>
    <hyperlink ref="K2" r:id="rId3" xr:uid="{00000000-0004-0000-0A00-000002000000}"/>
    <hyperlink ref="O2" r:id="rId4" xr:uid="{00000000-0004-0000-0A00-000003000000}"/>
    <hyperlink ref="S2" r:id="rId5" xr:uid="{B0E9A73B-F61F-4DA6-95F9-292E90F99FD6}"/>
  </hyperlinks>
  <printOptions horizontalCentered="1" verticalCentered="1"/>
  <pageMargins left="0.70866141732283472" right="0.70866141732283472" top="0.74803149606299213" bottom="0.74803149606299213" header="0" footer="0"/>
  <pageSetup paperSize="9" orientation="portrait"/>
  <headerFooter>
    <oddHeader>&amp;LSA 2019&amp;CPonctualité entre Malesherbes et Gare de Lyon</oddHeader>
    <oddFooter>&amp;C&amp;A&amp;R&amp;P/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001"/>
  <sheetViews>
    <sheetView topLeftCell="A20" zoomScale="120" zoomScaleNormal="120" workbookViewId="0">
      <selection activeCell="A34" sqref="A34:E34"/>
    </sheetView>
  </sheetViews>
  <sheetFormatPr baseColWidth="10" defaultColWidth="12.58203125" defaultRowHeight="15" customHeight="1" x14ac:dyDescent="0.3"/>
  <cols>
    <col min="1" max="1" width="12.9140625" customWidth="1"/>
    <col min="2" max="2" width="11.4140625" customWidth="1"/>
    <col min="3" max="3" width="11.6640625" customWidth="1"/>
    <col min="4" max="4" width="12.5" customWidth="1"/>
    <col min="5" max="5" width="12.6640625" customWidth="1"/>
    <col min="6" max="6" width="4.6640625" customWidth="1"/>
    <col min="7" max="7" width="11.4140625" customWidth="1"/>
    <col min="8" max="8" width="15" customWidth="1"/>
    <col min="9" max="9" width="14.4140625" customWidth="1"/>
    <col min="10" max="10" width="3.6640625" customWidth="1"/>
    <col min="11" max="11" width="11.1640625" customWidth="1"/>
    <col min="12" max="12" width="12.08203125" customWidth="1"/>
    <col min="13" max="13" width="13.08203125" customWidth="1"/>
    <col min="14" max="14" width="4.1640625" customWidth="1"/>
    <col min="15" max="15" width="11.6640625" customWidth="1"/>
    <col min="16" max="16" width="11.5" customWidth="1"/>
    <col min="17" max="17" width="13.4140625" customWidth="1"/>
    <col min="18" max="18" width="3.6640625" customWidth="1"/>
    <col min="19" max="19" width="11.08203125" bestFit="1" customWidth="1"/>
    <col min="20" max="20" width="11.4140625" customWidth="1"/>
    <col min="21" max="21" width="12.1640625" customWidth="1"/>
    <col min="22" max="26" width="10" customWidth="1"/>
  </cols>
  <sheetData>
    <row r="1" spans="1:26" ht="14.25" customHeight="1" x14ac:dyDescent="0.35">
      <c r="A1" s="110" t="s">
        <v>39</v>
      </c>
      <c r="B1" s="93"/>
      <c r="C1" s="93"/>
      <c r="D1" s="93"/>
      <c r="E1" s="94"/>
      <c r="F1" s="1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R1" s="1"/>
      <c r="S1" s="110" t="s">
        <v>39</v>
      </c>
      <c r="T1" s="93"/>
      <c r="U1" s="111"/>
      <c r="V1" s="1"/>
      <c r="W1" s="1"/>
      <c r="X1" s="1"/>
      <c r="Y1" s="1"/>
      <c r="Z1" s="1"/>
    </row>
    <row r="2" spans="1:26" ht="14.25" customHeight="1" x14ac:dyDescent="0.35">
      <c r="A2" s="96" t="s">
        <v>40</v>
      </c>
      <c r="B2" s="97"/>
      <c r="C2" s="97"/>
      <c r="D2" s="97"/>
      <c r="E2" s="98"/>
      <c r="F2" s="1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R2" s="1"/>
      <c r="S2" s="96" t="s">
        <v>40</v>
      </c>
      <c r="T2" s="97"/>
      <c r="U2" s="98"/>
      <c r="V2" s="1"/>
      <c r="W2" s="1"/>
      <c r="X2" s="1"/>
      <c r="Y2" s="1"/>
      <c r="Z2" s="1"/>
    </row>
    <row r="3" spans="1:26" ht="51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F3" s="1"/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52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R3" s="1"/>
      <c r="S3" s="4" t="s">
        <v>41</v>
      </c>
      <c r="T3" s="54" t="s">
        <v>54</v>
      </c>
      <c r="U3" s="55" t="s">
        <v>55</v>
      </c>
      <c r="V3" s="1"/>
      <c r="W3" s="1"/>
      <c r="X3" s="1"/>
      <c r="Y3" s="1"/>
      <c r="Z3" s="1"/>
    </row>
    <row r="4" spans="1:26" ht="14.25" customHeight="1" x14ac:dyDescent="0.35">
      <c r="A4" s="30">
        <v>45567</v>
      </c>
      <c r="B4" s="31">
        <v>0</v>
      </c>
      <c r="C4" s="32">
        <v>0</v>
      </c>
      <c r="D4" s="33">
        <v>0</v>
      </c>
      <c r="E4" s="33">
        <v>0</v>
      </c>
      <c r="F4" s="34"/>
      <c r="G4" s="30">
        <v>45567</v>
      </c>
      <c r="H4" s="31">
        <v>0</v>
      </c>
      <c r="I4" s="33">
        <v>0</v>
      </c>
      <c r="J4" s="34"/>
      <c r="K4" s="30">
        <v>45567</v>
      </c>
      <c r="L4" s="31">
        <v>0</v>
      </c>
      <c r="M4" s="33">
        <v>0</v>
      </c>
      <c r="N4" s="34"/>
      <c r="O4" s="30">
        <v>45567</v>
      </c>
      <c r="P4" s="31">
        <v>0</v>
      </c>
      <c r="Q4" s="33">
        <v>0</v>
      </c>
      <c r="R4" s="1"/>
      <c r="S4" s="30">
        <v>45567</v>
      </c>
      <c r="T4" s="31">
        <v>0</v>
      </c>
      <c r="U4" s="33">
        <v>0</v>
      </c>
      <c r="V4" s="1"/>
      <c r="W4" s="1"/>
      <c r="X4" s="1"/>
      <c r="Y4" s="1"/>
      <c r="Z4" s="1"/>
    </row>
    <row r="5" spans="1:26" ht="14.25" customHeight="1" x14ac:dyDescent="0.35">
      <c r="A5" s="30">
        <v>45568</v>
      </c>
      <c r="B5" s="31"/>
      <c r="C5" s="32"/>
      <c r="D5" s="33"/>
      <c r="E5" s="33"/>
      <c r="F5" s="34"/>
      <c r="G5" s="30">
        <v>45568</v>
      </c>
      <c r="H5" s="31"/>
      <c r="I5" s="33"/>
      <c r="J5" s="34"/>
      <c r="K5" s="30">
        <v>45568</v>
      </c>
      <c r="L5" s="31"/>
      <c r="M5" s="33"/>
      <c r="N5" s="34"/>
      <c r="O5" s="30">
        <v>45568</v>
      </c>
      <c r="P5" s="31"/>
      <c r="Q5" s="33"/>
      <c r="R5" s="1"/>
      <c r="S5" s="30">
        <v>45568</v>
      </c>
      <c r="T5" s="31"/>
      <c r="U5" s="33"/>
      <c r="V5" s="1"/>
      <c r="W5" s="1"/>
      <c r="X5" s="1"/>
      <c r="Y5" s="1"/>
      <c r="Z5" s="1"/>
    </row>
    <row r="6" spans="1:26" ht="14.25" customHeight="1" x14ac:dyDescent="0.35">
      <c r="A6" s="30">
        <v>45569</v>
      </c>
      <c r="B6" s="31"/>
      <c r="C6" s="32"/>
      <c r="D6" s="33"/>
      <c r="E6" s="33"/>
      <c r="F6" s="34"/>
      <c r="G6" s="30">
        <v>45569</v>
      </c>
      <c r="H6" s="31"/>
      <c r="I6" s="33"/>
      <c r="J6" s="34"/>
      <c r="K6" s="30">
        <v>45569</v>
      </c>
      <c r="L6" s="31"/>
      <c r="M6" s="33"/>
      <c r="N6" s="34"/>
      <c r="O6" s="30">
        <v>45569</v>
      </c>
      <c r="P6" s="31"/>
      <c r="Q6" s="33"/>
      <c r="R6" s="1"/>
      <c r="S6" s="30">
        <v>45569</v>
      </c>
      <c r="T6" s="31"/>
      <c r="U6" s="33"/>
      <c r="V6" s="1"/>
      <c r="W6" s="1"/>
      <c r="X6" s="1"/>
      <c r="Y6" s="1"/>
      <c r="Z6" s="1"/>
    </row>
    <row r="7" spans="1:26" ht="14.25" customHeight="1" x14ac:dyDescent="0.35">
      <c r="A7" s="30">
        <v>45570</v>
      </c>
      <c r="B7" s="31"/>
      <c r="C7" s="31"/>
      <c r="D7" s="37"/>
      <c r="E7" s="37"/>
      <c r="F7" s="34"/>
      <c r="G7" s="30">
        <v>45570</v>
      </c>
      <c r="H7" s="31"/>
      <c r="I7" s="37"/>
      <c r="J7" s="34"/>
      <c r="K7" s="30">
        <v>45570</v>
      </c>
      <c r="L7" s="31"/>
      <c r="M7" s="37"/>
      <c r="N7" s="34"/>
      <c r="O7" s="30">
        <v>45570</v>
      </c>
      <c r="P7" s="31"/>
      <c r="Q7" s="37"/>
      <c r="R7" s="1"/>
      <c r="S7" s="30">
        <v>45570</v>
      </c>
      <c r="T7" s="31"/>
      <c r="U7" s="37"/>
      <c r="V7" s="1"/>
      <c r="W7" s="1"/>
      <c r="X7" s="1"/>
      <c r="Y7" s="1"/>
      <c r="Z7" s="1"/>
    </row>
    <row r="8" spans="1:26" ht="14.25" customHeight="1" x14ac:dyDescent="0.35">
      <c r="A8" s="38"/>
      <c r="B8" s="39"/>
      <c r="C8" s="39"/>
      <c r="D8" s="39"/>
      <c r="E8" s="39"/>
      <c r="F8" s="34"/>
      <c r="G8" s="38"/>
      <c r="H8" s="39"/>
      <c r="I8" s="39"/>
      <c r="J8" s="34"/>
      <c r="K8" s="38"/>
      <c r="L8" s="39"/>
      <c r="M8" s="39"/>
      <c r="N8" s="34"/>
      <c r="O8" s="38"/>
      <c r="P8" s="39"/>
      <c r="Q8" s="39"/>
      <c r="R8" s="1"/>
      <c r="S8" s="38"/>
      <c r="T8" s="39"/>
      <c r="U8" s="39"/>
      <c r="V8" s="1"/>
      <c r="W8" s="1"/>
      <c r="X8" s="1"/>
      <c r="Y8" s="1"/>
      <c r="Z8" s="1"/>
    </row>
    <row r="9" spans="1:26" ht="14.25" customHeight="1" x14ac:dyDescent="0.35">
      <c r="A9" s="30">
        <v>45573</v>
      </c>
      <c r="B9" s="32"/>
      <c r="C9" s="32"/>
      <c r="D9" s="33"/>
      <c r="E9" s="33"/>
      <c r="F9" s="34"/>
      <c r="G9" s="30">
        <v>45573</v>
      </c>
      <c r="H9" s="32"/>
      <c r="I9" s="33"/>
      <c r="J9" s="34"/>
      <c r="K9" s="30">
        <v>45573</v>
      </c>
      <c r="L9" s="32"/>
      <c r="M9" s="33"/>
      <c r="N9" s="34"/>
      <c r="O9" s="30">
        <v>45573</v>
      </c>
      <c r="P9" s="32"/>
      <c r="Q9" s="33"/>
      <c r="R9" s="1"/>
      <c r="S9" s="30">
        <v>45573</v>
      </c>
      <c r="T9" s="32"/>
      <c r="U9" s="33"/>
      <c r="V9" s="1"/>
      <c r="W9" s="1"/>
      <c r="X9" s="1"/>
      <c r="Y9" s="1"/>
      <c r="Z9" s="1"/>
    </row>
    <row r="10" spans="1:26" ht="14.25" customHeight="1" x14ac:dyDescent="0.35">
      <c r="A10" s="30">
        <v>45574</v>
      </c>
      <c r="B10" s="31"/>
      <c r="C10" s="32"/>
      <c r="D10" s="33"/>
      <c r="E10" s="33"/>
      <c r="F10" s="34"/>
      <c r="G10" s="30">
        <v>45574</v>
      </c>
      <c r="H10" s="31"/>
      <c r="I10" s="33"/>
      <c r="J10" s="34"/>
      <c r="K10" s="30">
        <v>45574</v>
      </c>
      <c r="L10" s="31"/>
      <c r="M10" s="33"/>
      <c r="N10" s="34"/>
      <c r="O10" s="30">
        <v>45574</v>
      </c>
      <c r="P10" s="31"/>
      <c r="Q10" s="33"/>
      <c r="R10" s="1"/>
      <c r="S10" s="30">
        <v>45574</v>
      </c>
      <c r="T10" s="31"/>
      <c r="U10" s="33"/>
      <c r="V10" s="1"/>
      <c r="W10" s="1"/>
      <c r="X10" s="1"/>
      <c r="Y10" s="1"/>
      <c r="Z10" s="1"/>
    </row>
    <row r="11" spans="1:26" ht="14.25" customHeight="1" x14ac:dyDescent="0.35">
      <c r="A11" s="30">
        <v>45575</v>
      </c>
      <c r="B11" s="31"/>
      <c r="C11" s="31"/>
      <c r="D11" s="37"/>
      <c r="E11" s="37"/>
      <c r="F11" s="34"/>
      <c r="G11" s="30">
        <v>45575</v>
      </c>
      <c r="H11" s="31"/>
      <c r="I11" s="37"/>
      <c r="J11" s="34"/>
      <c r="K11" s="30">
        <v>45575</v>
      </c>
      <c r="L11" s="31"/>
      <c r="M11" s="37"/>
      <c r="N11" s="34"/>
      <c r="O11" s="30">
        <v>45575</v>
      </c>
      <c r="P11" s="31"/>
      <c r="Q11" s="37"/>
      <c r="R11" s="1"/>
      <c r="S11" s="30">
        <v>45575</v>
      </c>
      <c r="T11" s="31"/>
      <c r="U11" s="37"/>
      <c r="V11" s="1"/>
      <c r="W11" s="1"/>
      <c r="X11" s="1"/>
      <c r="Y11" s="1"/>
      <c r="Z11" s="1"/>
    </row>
    <row r="12" spans="1:26" ht="14.25" customHeight="1" x14ac:dyDescent="0.35">
      <c r="A12" s="30">
        <v>45576</v>
      </c>
      <c r="B12" s="31"/>
      <c r="C12" s="31"/>
      <c r="D12" s="37"/>
      <c r="E12" s="37"/>
      <c r="F12" s="34"/>
      <c r="G12" s="30">
        <v>45576</v>
      </c>
      <c r="H12" s="31"/>
      <c r="I12" s="37"/>
      <c r="J12" s="34"/>
      <c r="K12" s="30">
        <v>45576</v>
      </c>
      <c r="L12" s="31"/>
      <c r="M12" s="37"/>
      <c r="N12" s="34"/>
      <c r="O12" s="30">
        <v>45576</v>
      </c>
      <c r="P12" s="31"/>
      <c r="Q12" s="37"/>
      <c r="R12" s="1"/>
      <c r="S12" s="30">
        <v>45576</v>
      </c>
      <c r="T12" s="31"/>
      <c r="U12" s="37"/>
      <c r="V12" s="1"/>
      <c r="W12" s="1"/>
      <c r="X12" s="1"/>
      <c r="Y12" s="1"/>
      <c r="Z12" s="1"/>
    </row>
    <row r="13" spans="1:26" ht="14.25" customHeight="1" x14ac:dyDescent="0.35">
      <c r="A13" s="30">
        <v>45577</v>
      </c>
      <c r="B13" s="32"/>
      <c r="C13" s="31"/>
      <c r="D13" s="37"/>
      <c r="E13" s="37"/>
      <c r="F13" s="34"/>
      <c r="G13" s="30">
        <v>45577</v>
      </c>
      <c r="H13" s="32"/>
      <c r="I13" s="37"/>
      <c r="J13" s="34"/>
      <c r="K13" s="30">
        <v>45577</v>
      </c>
      <c r="L13" s="32"/>
      <c r="M13" s="37"/>
      <c r="N13" s="34"/>
      <c r="O13" s="30">
        <v>45577</v>
      </c>
      <c r="P13" s="32"/>
      <c r="Q13" s="37"/>
      <c r="R13" s="1"/>
      <c r="S13" s="30">
        <v>45577</v>
      </c>
      <c r="T13" s="32"/>
      <c r="U13" s="37"/>
      <c r="V13" s="1"/>
      <c r="W13" s="1"/>
      <c r="X13" s="1"/>
      <c r="Y13" s="1"/>
      <c r="Z13" s="1"/>
    </row>
    <row r="14" spans="1:26" ht="14.25" customHeight="1" x14ac:dyDescent="0.35">
      <c r="A14" s="40"/>
      <c r="B14" s="35"/>
      <c r="C14" s="35"/>
      <c r="D14" s="35"/>
      <c r="E14" s="35"/>
      <c r="F14" s="34"/>
      <c r="G14" s="40"/>
      <c r="H14" s="35"/>
      <c r="I14" s="35"/>
      <c r="J14" s="34"/>
      <c r="K14" s="40"/>
      <c r="L14" s="35"/>
      <c r="M14" s="35"/>
      <c r="N14" s="34"/>
      <c r="O14" s="40"/>
      <c r="P14" s="35"/>
      <c r="Q14" s="35"/>
      <c r="R14" s="1"/>
      <c r="S14" s="40"/>
      <c r="T14" s="35"/>
      <c r="U14" s="35"/>
      <c r="V14" s="1"/>
      <c r="W14" s="1"/>
      <c r="X14" s="1"/>
      <c r="Y14" s="1"/>
      <c r="Z14" s="1"/>
    </row>
    <row r="15" spans="1:26" ht="14.25" customHeight="1" x14ac:dyDescent="0.35">
      <c r="A15" s="30">
        <v>45580</v>
      </c>
      <c r="B15" s="31"/>
      <c r="C15" s="31"/>
      <c r="D15" s="37"/>
      <c r="E15" s="37"/>
      <c r="F15" s="34"/>
      <c r="G15" s="30">
        <v>45580</v>
      </c>
      <c r="H15" s="31"/>
      <c r="I15" s="37"/>
      <c r="J15" s="34"/>
      <c r="K15" s="30">
        <v>45580</v>
      </c>
      <c r="L15" s="31"/>
      <c r="M15" s="37"/>
      <c r="N15" s="34"/>
      <c r="O15" s="30">
        <v>45580</v>
      </c>
      <c r="P15" s="31"/>
      <c r="Q15" s="37"/>
      <c r="R15" s="1"/>
      <c r="S15" s="30">
        <v>45580</v>
      </c>
      <c r="T15" s="31"/>
      <c r="U15" s="37"/>
      <c r="V15" s="1"/>
      <c r="W15" s="1"/>
      <c r="X15" s="1"/>
      <c r="Y15" s="1"/>
      <c r="Z15" s="1"/>
    </row>
    <row r="16" spans="1:26" ht="14.25" customHeight="1" x14ac:dyDescent="0.35">
      <c r="A16" s="30">
        <v>45581</v>
      </c>
      <c r="B16" s="31"/>
      <c r="C16" s="31"/>
      <c r="D16" s="37"/>
      <c r="E16" s="37"/>
      <c r="F16" s="34"/>
      <c r="G16" s="30">
        <v>45581</v>
      </c>
      <c r="H16" s="31"/>
      <c r="I16" s="37"/>
      <c r="J16" s="34"/>
      <c r="K16" s="30">
        <v>45581</v>
      </c>
      <c r="L16" s="31"/>
      <c r="M16" s="37"/>
      <c r="N16" s="34"/>
      <c r="O16" s="30">
        <v>45581</v>
      </c>
      <c r="P16" s="31"/>
      <c r="Q16" s="37"/>
      <c r="R16" s="1"/>
      <c r="S16" s="30">
        <v>45581</v>
      </c>
      <c r="T16" s="31"/>
      <c r="U16" s="37"/>
      <c r="V16" s="1"/>
      <c r="W16" s="1"/>
      <c r="X16" s="1"/>
      <c r="Y16" s="1"/>
      <c r="Z16" s="1"/>
    </row>
    <row r="17" spans="1:26" ht="14.25" customHeight="1" x14ac:dyDescent="0.35">
      <c r="A17" s="30">
        <v>45582</v>
      </c>
      <c r="B17" s="31"/>
      <c r="C17" s="31"/>
      <c r="D17" s="37"/>
      <c r="E17" s="37"/>
      <c r="F17" s="34"/>
      <c r="G17" s="30">
        <v>45582</v>
      </c>
      <c r="H17" s="31"/>
      <c r="I17" s="37"/>
      <c r="J17" s="34"/>
      <c r="K17" s="30">
        <v>45582</v>
      </c>
      <c r="L17" s="31"/>
      <c r="M17" s="37"/>
      <c r="N17" s="34"/>
      <c r="O17" s="30">
        <v>45582</v>
      </c>
      <c r="P17" s="31"/>
      <c r="Q17" s="37"/>
      <c r="R17" s="1"/>
      <c r="S17" s="30">
        <v>45582</v>
      </c>
      <c r="T17" s="31"/>
      <c r="U17" s="37"/>
      <c r="V17" s="1"/>
      <c r="W17" s="1"/>
      <c r="X17" s="1"/>
      <c r="Y17" s="1"/>
      <c r="Z17" s="1"/>
    </row>
    <row r="18" spans="1:26" ht="14.25" customHeight="1" x14ac:dyDescent="0.35">
      <c r="A18" s="30">
        <v>45583</v>
      </c>
      <c r="B18" s="31"/>
      <c r="C18" s="31"/>
      <c r="D18" s="37"/>
      <c r="E18" s="37"/>
      <c r="F18" s="34"/>
      <c r="G18" s="30">
        <v>45583</v>
      </c>
      <c r="H18" s="31"/>
      <c r="I18" s="37"/>
      <c r="J18" s="34"/>
      <c r="K18" s="30">
        <v>45583</v>
      </c>
      <c r="L18" s="31"/>
      <c r="M18" s="37"/>
      <c r="N18" s="34"/>
      <c r="O18" s="30">
        <v>45583</v>
      </c>
      <c r="P18" s="31"/>
      <c r="Q18" s="37"/>
      <c r="R18" s="1"/>
      <c r="S18" s="30">
        <v>45583</v>
      </c>
      <c r="T18" s="31"/>
      <c r="U18" s="37"/>
      <c r="V18" s="1"/>
      <c r="W18" s="1"/>
      <c r="X18" s="1"/>
      <c r="Y18" s="1"/>
      <c r="Z18" s="1"/>
    </row>
    <row r="19" spans="1:26" ht="14.25" customHeight="1" x14ac:dyDescent="0.35">
      <c r="A19" s="30">
        <v>45584</v>
      </c>
      <c r="B19" s="31"/>
      <c r="C19" s="31"/>
      <c r="D19" s="37"/>
      <c r="E19" s="37"/>
      <c r="F19" s="34"/>
      <c r="G19" s="30">
        <v>45584</v>
      </c>
      <c r="H19" s="31"/>
      <c r="I19" s="37"/>
      <c r="J19" s="34"/>
      <c r="K19" s="30">
        <v>45584</v>
      </c>
      <c r="L19" s="31"/>
      <c r="M19" s="37"/>
      <c r="N19" s="34"/>
      <c r="O19" s="30">
        <v>45584</v>
      </c>
      <c r="P19" s="31"/>
      <c r="Q19" s="37"/>
      <c r="R19" s="1"/>
      <c r="S19" s="30">
        <v>45584</v>
      </c>
      <c r="T19" s="31"/>
      <c r="U19" s="37"/>
      <c r="V19" s="1"/>
      <c r="W19" s="1"/>
      <c r="X19" s="1"/>
      <c r="Y19" s="1"/>
      <c r="Z19" s="1"/>
    </row>
    <row r="20" spans="1:26" ht="14.25" customHeight="1" x14ac:dyDescent="0.35">
      <c r="A20" s="40"/>
      <c r="B20" s="35"/>
      <c r="C20" s="35"/>
      <c r="D20" s="35"/>
      <c r="E20" s="35"/>
      <c r="F20" s="34"/>
      <c r="G20" s="40"/>
      <c r="H20" s="35"/>
      <c r="I20" s="35"/>
      <c r="J20" s="34"/>
      <c r="K20" s="40"/>
      <c r="L20" s="35"/>
      <c r="M20" s="35"/>
      <c r="N20" s="34"/>
      <c r="O20" s="40"/>
      <c r="P20" s="35"/>
      <c r="Q20" s="35"/>
      <c r="R20" s="1"/>
      <c r="S20" s="40"/>
      <c r="T20" s="35"/>
      <c r="U20" s="35"/>
      <c r="V20" s="1"/>
      <c r="W20" s="1"/>
      <c r="X20" s="1"/>
      <c r="Y20" s="1"/>
      <c r="Z20" s="1"/>
    </row>
    <row r="21" spans="1:26" ht="15" customHeight="1" x14ac:dyDescent="0.35">
      <c r="A21" s="30">
        <v>45587</v>
      </c>
      <c r="B21" s="31"/>
      <c r="C21" s="31"/>
      <c r="D21" s="37"/>
      <c r="E21" s="37"/>
      <c r="F21" s="34"/>
      <c r="G21" s="30">
        <v>45587</v>
      </c>
      <c r="H21" s="31"/>
      <c r="I21" s="37"/>
      <c r="J21" s="34"/>
      <c r="K21" s="30">
        <v>45587</v>
      </c>
      <c r="L21" s="31"/>
      <c r="M21" s="37"/>
      <c r="N21" s="34"/>
      <c r="O21" s="30">
        <v>45587</v>
      </c>
      <c r="P21" s="31"/>
      <c r="Q21" s="37"/>
      <c r="R21" s="1"/>
      <c r="S21" s="30">
        <v>45587</v>
      </c>
      <c r="T21" s="31"/>
      <c r="U21" s="37"/>
      <c r="V21" s="1"/>
      <c r="W21" s="1"/>
      <c r="X21" s="1"/>
      <c r="Y21" s="1"/>
      <c r="Z21" s="1"/>
    </row>
    <row r="22" spans="1:26" ht="15" customHeight="1" x14ac:dyDescent="0.35">
      <c r="A22" s="30">
        <v>45588</v>
      </c>
      <c r="B22" s="31"/>
      <c r="C22" s="31"/>
      <c r="D22" s="37"/>
      <c r="E22" s="37"/>
      <c r="F22" s="34"/>
      <c r="G22" s="30">
        <v>45588</v>
      </c>
      <c r="H22" s="31"/>
      <c r="I22" s="37"/>
      <c r="J22" s="34"/>
      <c r="K22" s="30">
        <v>45588</v>
      </c>
      <c r="L22" s="31"/>
      <c r="M22" s="37"/>
      <c r="N22" s="34"/>
      <c r="O22" s="30">
        <v>45588</v>
      </c>
      <c r="P22" s="31"/>
      <c r="Q22" s="37"/>
      <c r="R22" s="1"/>
      <c r="S22" s="30">
        <v>45588</v>
      </c>
      <c r="T22" s="31"/>
      <c r="U22" s="37"/>
      <c r="V22" s="1"/>
      <c r="W22" s="1"/>
      <c r="X22" s="1"/>
      <c r="Y22" s="1"/>
      <c r="Z22" s="1"/>
    </row>
    <row r="23" spans="1:26" ht="15" customHeight="1" x14ac:dyDescent="0.35">
      <c r="A23" s="30">
        <v>45589</v>
      </c>
      <c r="B23" s="31"/>
      <c r="C23" s="31"/>
      <c r="D23" s="37"/>
      <c r="E23" s="37"/>
      <c r="F23" s="34"/>
      <c r="G23" s="30">
        <v>45589</v>
      </c>
      <c r="H23" s="31"/>
      <c r="I23" s="37"/>
      <c r="J23" s="34"/>
      <c r="K23" s="30">
        <v>45589</v>
      </c>
      <c r="L23" s="31"/>
      <c r="M23" s="37"/>
      <c r="N23" s="34"/>
      <c r="O23" s="30">
        <v>45589</v>
      </c>
      <c r="P23" s="31"/>
      <c r="Q23" s="37"/>
      <c r="R23" s="1"/>
      <c r="S23" s="30">
        <v>45589</v>
      </c>
      <c r="T23" s="31"/>
      <c r="U23" s="37"/>
      <c r="V23" s="1"/>
      <c r="W23" s="1"/>
      <c r="X23" s="1"/>
      <c r="Y23" s="1"/>
      <c r="Z23" s="1"/>
    </row>
    <row r="24" spans="1:26" ht="15" customHeight="1" x14ac:dyDescent="0.35">
      <c r="A24" s="30">
        <v>45590</v>
      </c>
      <c r="B24" s="31"/>
      <c r="C24" s="31"/>
      <c r="D24" s="37"/>
      <c r="E24" s="37"/>
      <c r="F24" s="34"/>
      <c r="G24" s="30">
        <v>45590</v>
      </c>
      <c r="H24" s="31"/>
      <c r="I24" s="37"/>
      <c r="J24" s="34"/>
      <c r="K24" s="30">
        <v>45590</v>
      </c>
      <c r="L24" s="31"/>
      <c r="M24" s="37"/>
      <c r="N24" s="34"/>
      <c r="O24" s="30">
        <v>45590</v>
      </c>
      <c r="P24" s="31"/>
      <c r="Q24" s="37"/>
      <c r="R24" s="1"/>
      <c r="S24" s="30">
        <v>45590</v>
      </c>
      <c r="T24" s="31"/>
      <c r="U24" s="37"/>
      <c r="V24" s="1"/>
      <c r="W24" s="1"/>
      <c r="X24" s="1"/>
      <c r="Y24" s="1"/>
      <c r="Z24" s="1"/>
    </row>
    <row r="25" spans="1:26" ht="15" customHeight="1" x14ac:dyDescent="0.35">
      <c r="A25" s="30">
        <v>45591</v>
      </c>
      <c r="B25" s="31"/>
      <c r="C25" s="31"/>
      <c r="D25" s="37"/>
      <c r="E25" s="37"/>
      <c r="F25" s="34"/>
      <c r="G25" s="30">
        <v>45591</v>
      </c>
      <c r="H25" s="31"/>
      <c r="I25" s="37"/>
      <c r="J25" s="34"/>
      <c r="K25" s="30">
        <v>45591</v>
      </c>
      <c r="L25" s="31"/>
      <c r="M25" s="37"/>
      <c r="N25" s="34"/>
      <c r="O25" s="30">
        <v>45591</v>
      </c>
      <c r="P25" s="31"/>
      <c r="Q25" s="37"/>
      <c r="R25" s="1"/>
      <c r="S25" s="30">
        <v>45591</v>
      </c>
      <c r="T25" s="31"/>
      <c r="U25" s="37"/>
      <c r="V25" s="1"/>
      <c r="W25" s="1"/>
      <c r="X25" s="1"/>
      <c r="Y25" s="1"/>
      <c r="Z25" s="1"/>
    </row>
    <row r="26" spans="1:26" ht="14.25" customHeight="1" x14ac:dyDescent="0.35">
      <c r="A26" s="40"/>
      <c r="B26" s="35"/>
      <c r="C26" s="35"/>
      <c r="D26" s="35"/>
      <c r="E26" s="35"/>
      <c r="F26" s="34"/>
      <c r="G26" s="40"/>
      <c r="H26" s="35"/>
      <c r="I26" s="35"/>
      <c r="J26" s="34"/>
      <c r="K26" s="40"/>
      <c r="L26" s="35"/>
      <c r="M26" s="35"/>
      <c r="N26" s="34"/>
      <c r="O26" s="40"/>
      <c r="P26" s="35"/>
      <c r="Q26" s="35"/>
      <c r="R26" s="1"/>
      <c r="S26" s="40"/>
      <c r="T26" s="35"/>
      <c r="U26" s="35"/>
      <c r="V26" s="1"/>
      <c r="W26" s="1"/>
      <c r="X26" s="1"/>
      <c r="Y26" s="1"/>
      <c r="Z26" s="1"/>
    </row>
    <row r="27" spans="1:26" ht="15" customHeight="1" x14ac:dyDescent="0.35">
      <c r="A27" s="30">
        <v>45594</v>
      </c>
      <c r="B27" s="31"/>
      <c r="C27" s="31"/>
      <c r="D27" s="37"/>
      <c r="E27" s="37"/>
      <c r="F27" s="34"/>
      <c r="G27" s="30">
        <v>45594</v>
      </c>
      <c r="H27" s="31"/>
      <c r="I27" s="37"/>
      <c r="J27" s="34"/>
      <c r="K27" s="30">
        <v>45594</v>
      </c>
      <c r="L27" s="31">
        <v>83</v>
      </c>
      <c r="M27" s="37">
        <v>100</v>
      </c>
      <c r="N27" s="34"/>
      <c r="O27" s="30">
        <v>45594</v>
      </c>
      <c r="P27" s="31"/>
      <c r="Q27" s="37"/>
      <c r="R27" s="1"/>
      <c r="S27" s="30">
        <v>45594</v>
      </c>
      <c r="T27" s="31"/>
      <c r="U27" s="37"/>
      <c r="V27" s="1"/>
      <c r="W27" s="1"/>
      <c r="X27" s="1"/>
      <c r="Y27" s="1"/>
      <c r="Z27" s="1"/>
    </row>
    <row r="28" spans="1:26" ht="14" customHeight="1" x14ac:dyDescent="0.35">
      <c r="A28" s="30">
        <v>45595</v>
      </c>
      <c r="B28" s="31"/>
      <c r="C28" s="31"/>
      <c r="D28" s="37"/>
      <c r="E28" s="37"/>
      <c r="F28" s="34"/>
      <c r="G28" s="30">
        <v>45595</v>
      </c>
      <c r="H28" s="31"/>
      <c r="I28" s="37"/>
      <c r="J28" s="34"/>
      <c r="K28" s="30">
        <v>45595</v>
      </c>
      <c r="L28" s="31">
        <v>100</v>
      </c>
      <c r="M28" s="37">
        <v>100</v>
      </c>
      <c r="N28" s="34"/>
      <c r="O28" s="30">
        <v>45595</v>
      </c>
      <c r="P28" s="31"/>
      <c r="Q28" s="37"/>
      <c r="R28" s="1"/>
      <c r="S28" s="30">
        <v>45595</v>
      </c>
      <c r="T28" s="31"/>
      <c r="U28" s="37"/>
      <c r="V28" s="1"/>
      <c r="W28" s="1"/>
      <c r="X28" s="1"/>
      <c r="Y28" s="1"/>
      <c r="Z28" s="1"/>
    </row>
    <row r="29" spans="1:26" ht="15" customHeight="1" x14ac:dyDescent="0.35">
      <c r="A29" s="30">
        <v>45596</v>
      </c>
      <c r="B29" s="31"/>
      <c r="C29" s="31"/>
      <c r="D29" s="37"/>
      <c r="E29" s="37"/>
      <c r="F29" s="34"/>
      <c r="G29" s="30">
        <v>45596</v>
      </c>
      <c r="H29" s="31"/>
      <c r="I29" s="37"/>
      <c r="J29" s="34"/>
      <c r="K29" s="30">
        <v>45596</v>
      </c>
      <c r="L29" s="31">
        <v>83</v>
      </c>
      <c r="M29" s="37">
        <v>100</v>
      </c>
      <c r="N29" s="34"/>
      <c r="O29" s="30">
        <v>45596</v>
      </c>
      <c r="P29" s="31"/>
      <c r="Q29" s="37"/>
      <c r="R29" s="1"/>
      <c r="S29" s="30">
        <v>45596</v>
      </c>
      <c r="T29" s="31"/>
      <c r="U29" s="37"/>
      <c r="V29" s="1"/>
      <c r="W29" s="1"/>
      <c r="X29" s="1"/>
      <c r="Y29" s="1"/>
      <c r="Z29" s="1"/>
    </row>
    <row r="30" spans="1:26" ht="14.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5" customHeight="1" x14ac:dyDescent="0.35">
      <c r="A31" s="22" t="s">
        <v>42</v>
      </c>
      <c r="B31" s="23">
        <f>SUM(B4:B29)/COUNTA(B4:B29)</f>
        <v>0</v>
      </c>
      <c r="C31" s="23">
        <f>SUM(C4:C29)/COUNTA(C4:C29)</f>
        <v>0</v>
      </c>
      <c r="D31" s="23">
        <f>SUM(D4:D29)/COUNTA(D4:D29)</f>
        <v>0</v>
      </c>
      <c r="E31" s="23">
        <f>SUM(E4:E29)/COUNTA(E4:E29)</f>
        <v>0</v>
      </c>
      <c r="F31" s="1"/>
      <c r="G31" s="24" t="s">
        <v>42</v>
      </c>
      <c r="H31" s="23">
        <f>SUM(H4:H29)/COUNTA(H4:H29)</f>
        <v>0</v>
      </c>
      <c r="I31" s="23">
        <f>SUM(I4:I29)/COUNTA(I4:I29)</f>
        <v>0</v>
      </c>
      <c r="J31" s="1"/>
      <c r="K31" s="24" t="s">
        <v>42</v>
      </c>
      <c r="L31" s="23">
        <f>SUM(L4:L29)/COUNTA(L4:L29)</f>
        <v>66.5</v>
      </c>
      <c r="M31" s="23">
        <f>SUM(M4:M29)/COUNTA(M4:M29)</f>
        <v>75</v>
      </c>
      <c r="N31" s="1"/>
      <c r="O31" s="24" t="s">
        <v>42</v>
      </c>
      <c r="P31" s="23">
        <f>SUM(P4:P29)/COUNTA(P4:P29)</f>
        <v>0</v>
      </c>
      <c r="Q31" s="23">
        <f>SUM(Q4:Q29)/COUNTA(Q4:Q29)</f>
        <v>0</v>
      </c>
      <c r="R31" s="1"/>
      <c r="S31" s="24" t="s">
        <v>42</v>
      </c>
      <c r="T31" s="23">
        <f>SUM(T4:T29)/COUNTA(T4:T29)</f>
        <v>0</v>
      </c>
      <c r="U31" s="23">
        <f>SUM(U4:U29)/COUNTA(U4:U29)</f>
        <v>0</v>
      </c>
      <c r="V31" s="1"/>
      <c r="W31" s="1"/>
      <c r="X31" s="1"/>
      <c r="Y31" s="1"/>
      <c r="Z31" s="1"/>
    </row>
    <row r="32" spans="1:26" ht="38.25" customHeight="1" x14ac:dyDescent="0.35">
      <c r="A32" s="24" t="s">
        <v>43</v>
      </c>
      <c r="B32" s="25">
        <f>B31*C31/100</f>
        <v>0</v>
      </c>
      <c r="C32" s="26" t="s">
        <v>44</v>
      </c>
      <c r="D32" s="25">
        <f>D31*E31/100</f>
        <v>0</v>
      </c>
      <c r="E32" s="26" t="s">
        <v>44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16" t="s">
        <v>67</v>
      </c>
      <c r="B34" s="93"/>
      <c r="C34" s="93"/>
      <c r="D34" s="93"/>
      <c r="E34" s="9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17" t="s">
        <v>51</v>
      </c>
      <c r="B35" s="97"/>
      <c r="C35" s="97"/>
      <c r="D35" s="97"/>
      <c r="E35" s="9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2">
    <mergeCell ref="S1:U1"/>
    <mergeCell ref="S2:U2"/>
    <mergeCell ref="K1:M1"/>
    <mergeCell ref="O1:Q1"/>
    <mergeCell ref="G2:I2"/>
    <mergeCell ref="K2:M2"/>
    <mergeCell ref="O2:Q2"/>
    <mergeCell ref="A2:E2"/>
    <mergeCell ref="A34:E34"/>
    <mergeCell ref="A35:E35"/>
    <mergeCell ref="A1:E1"/>
    <mergeCell ref="G1:I1"/>
  </mergeCells>
  <hyperlinks>
    <hyperlink ref="A2" r:id="rId1" xr:uid="{00000000-0004-0000-0B00-000000000000}"/>
    <hyperlink ref="G2" r:id="rId2" xr:uid="{00000000-0004-0000-0B00-000001000000}"/>
    <hyperlink ref="K2" r:id="rId3" xr:uid="{00000000-0004-0000-0B00-000002000000}"/>
    <hyperlink ref="O2" r:id="rId4" xr:uid="{00000000-0004-0000-0B00-000003000000}"/>
    <hyperlink ref="S2" r:id="rId5" xr:uid="{15EB7635-7764-48AC-811E-B88353A09965}"/>
  </hyperlinks>
  <printOptions horizontalCentered="1" verticalCentered="1"/>
  <pageMargins left="0.70866141732283472" right="0.70866141732283472" top="0.74803149606299213" bottom="0.74803149606299213" header="0" footer="0"/>
  <pageSetup paperSize="9" orientation="portrait" r:id="rId6"/>
  <headerFooter>
    <oddHeader>&amp;LSA 2019&amp;CPonctualité entre Malesherbes et Gare de Lyon</oddHeader>
    <oddFooter>&amp;C&amp;A&amp;R&amp;P/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997"/>
  <sheetViews>
    <sheetView zoomScale="120" zoomScaleNormal="120" workbookViewId="0">
      <selection activeCell="B6" sqref="B6"/>
    </sheetView>
  </sheetViews>
  <sheetFormatPr baseColWidth="10" defaultColWidth="12.58203125" defaultRowHeight="15" customHeight="1" x14ac:dyDescent="0.3"/>
  <cols>
    <col min="1" max="1" width="11.5" customWidth="1"/>
    <col min="2" max="2" width="11.1640625" customWidth="1"/>
    <col min="3" max="4" width="11.6640625" customWidth="1"/>
    <col min="5" max="5" width="11.58203125" customWidth="1"/>
    <col min="6" max="6" width="4.58203125" customWidth="1"/>
    <col min="7" max="7" width="11.4140625" customWidth="1"/>
    <col min="8" max="8" width="14.08203125" customWidth="1"/>
    <col min="9" max="9" width="14.1640625" customWidth="1"/>
    <col min="10" max="10" width="3.6640625" customWidth="1"/>
    <col min="11" max="11" width="11.1640625" customWidth="1"/>
    <col min="12" max="12" width="11.5" customWidth="1"/>
    <col min="13" max="13" width="11.9140625" customWidth="1"/>
    <col min="14" max="14" width="4.1640625" customWidth="1"/>
    <col min="15" max="15" width="11.6640625" customWidth="1"/>
    <col min="16" max="16" width="11.5" customWidth="1"/>
    <col min="17" max="17" width="11.6640625" customWidth="1"/>
    <col min="18" max="18" width="3.4140625" customWidth="1"/>
    <col min="19" max="19" width="11.08203125" bestFit="1" customWidth="1"/>
    <col min="20" max="20" width="11" customWidth="1"/>
    <col min="21" max="21" width="12.1640625" customWidth="1"/>
    <col min="22" max="26" width="10" customWidth="1"/>
  </cols>
  <sheetData>
    <row r="1" spans="1:26" ht="14.25" customHeight="1" x14ac:dyDescent="0.35">
      <c r="A1" s="110" t="s">
        <v>39</v>
      </c>
      <c r="B1" s="93"/>
      <c r="C1" s="93"/>
      <c r="D1" s="93"/>
      <c r="E1" s="94"/>
      <c r="F1" s="1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R1" s="1"/>
      <c r="S1" s="110" t="s">
        <v>39</v>
      </c>
      <c r="T1" s="93"/>
      <c r="U1" s="111"/>
      <c r="V1" s="1"/>
      <c r="W1" s="1"/>
      <c r="X1" s="1"/>
      <c r="Y1" s="1"/>
      <c r="Z1" s="1"/>
    </row>
    <row r="2" spans="1:26" ht="14.25" customHeight="1" x14ac:dyDescent="0.35">
      <c r="A2" s="96" t="s">
        <v>40</v>
      </c>
      <c r="B2" s="97"/>
      <c r="C2" s="97"/>
      <c r="D2" s="97"/>
      <c r="E2" s="98"/>
      <c r="F2" s="1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R2" s="1"/>
      <c r="S2" s="96" t="s">
        <v>40</v>
      </c>
      <c r="T2" s="97"/>
      <c r="U2" s="98"/>
      <c r="V2" s="1"/>
      <c r="W2" s="1"/>
      <c r="X2" s="1"/>
      <c r="Y2" s="1"/>
      <c r="Z2" s="1"/>
    </row>
    <row r="3" spans="1:26" ht="49.5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F3" s="1"/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52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R3" s="1"/>
      <c r="S3" s="4" t="s">
        <v>41</v>
      </c>
      <c r="T3" s="54" t="s">
        <v>54</v>
      </c>
      <c r="U3" s="55" t="s">
        <v>55</v>
      </c>
      <c r="V3" s="1"/>
      <c r="W3" s="1"/>
      <c r="X3" s="1"/>
      <c r="Y3" s="1"/>
      <c r="Z3" s="1"/>
    </row>
    <row r="4" spans="1:26" ht="14.25" customHeight="1" x14ac:dyDescent="0.35">
      <c r="A4" s="35"/>
      <c r="B4" s="36"/>
      <c r="C4" s="36"/>
      <c r="D4" s="36"/>
      <c r="E4" s="36"/>
      <c r="F4" s="34"/>
      <c r="G4" s="35"/>
      <c r="H4" s="36"/>
      <c r="I4" s="36"/>
      <c r="J4" s="34"/>
      <c r="K4" s="35"/>
      <c r="L4" s="36"/>
      <c r="M4" s="36"/>
      <c r="N4" s="34"/>
      <c r="O4" s="35"/>
      <c r="P4" s="36"/>
      <c r="Q4" s="36"/>
      <c r="R4" s="1"/>
      <c r="S4" s="35"/>
      <c r="T4" s="36"/>
      <c r="U4" s="36"/>
      <c r="V4" s="1"/>
      <c r="W4" s="1"/>
      <c r="X4" s="1"/>
      <c r="Y4" s="1"/>
      <c r="Z4" s="1"/>
    </row>
    <row r="5" spans="1:26" ht="14.25" customHeight="1" x14ac:dyDescent="0.35">
      <c r="A5" s="30">
        <v>45600</v>
      </c>
      <c r="B5" s="31">
        <v>0</v>
      </c>
      <c r="C5" s="32">
        <v>0</v>
      </c>
      <c r="D5" s="33">
        <v>0</v>
      </c>
      <c r="E5" s="33">
        <v>0</v>
      </c>
      <c r="F5" s="34"/>
      <c r="G5" s="30">
        <v>45600</v>
      </c>
      <c r="H5" s="31">
        <v>0</v>
      </c>
      <c r="I5" s="33">
        <v>0</v>
      </c>
      <c r="J5" s="34"/>
      <c r="K5" s="30">
        <v>45600</v>
      </c>
      <c r="L5" s="31">
        <v>0</v>
      </c>
      <c r="M5" s="33">
        <v>0</v>
      </c>
      <c r="N5" s="34"/>
      <c r="O5" s="30">
        <v>45600</v>
      </c>
      <c r="P5" s="31">
        <v>0</v>
      </c>
      <c r="Q5" s="33">
        <v>0</v>
      </c>
      <c r="R5" s="1"/>
      <c r="S5" s="30">
        <v>45600</v>
      </c>
      <c r="T5" s="31">
        <v>0</v>
      </c>
      <c r="U5" s="33">
        <v>0</v>
      </c>
      <c r="V5" s="1"/>
      <c r="W5" s="1"/>
      <c r="X5" s="1"/>
      <c r="Y5" s="1"/>
      <c r="Z5" s="1"/>
    </row>
    <row r="6" spans="1:26" ht="14.25" customHeight="1" x14ac:dyDescent="0.35">
      <c r="A6" s="30">
        <v>45601</v>
      </c>
      <c r="B6" s="31"/>
      <c r="C6" s="32"/>
      <c r="D6" s="33"/>
      <c r="E6" s="33"/>
      <c r="F6" s="34"/>
      <c r="G6" s="30">
        <v>45601</v>
      </c>
      <c r="H6" s="31"/>
      <c r="I6" s="33"/>
      <c r="J6" s="34"/>
      <c r="K6" s="30">
        <v>45601</v>
      </c>
      <c r="L6" s="31"/>
      <c r="M6" s="33"/>
      <c r="N6" s="34"/>
      <c r="O6" s="30">
        <v>45601</v>
      </c>
      <c r="P6" s="31"/>
      <c r="Q6" s="33"/>
      <c r="R6" s="1"/>
      <c r="S6" s="30">
        <v>45601</v>
      </c>
      <c r="T6" s="31"/>
      <c r="U6" s="33"/>
      <c r="V6" s="1"/>
      <c r="W6" s="1"/>
      <c r="X6" s="1"/>
      <c r="Y6" s="1"/>
      <c r="Z6" s="1"/>
    </row>
    <row r="7" spans="1:26" ht="14.25" customHeight="1" x14ac:dyDescent="0.35">
      <c r="A7" s="30">
        <v>45602</v>
      </c>
      <c r="B7" s="32"/>
      <c r="C7" s="32"/>
      <c r="D7" s="33"/>
      <c r="E7" s="33"/>
      <c r="F7" s="34"/>
      <c r="G7" s="30">
        <v>45602</v>
      </c>
      <c r="H7" s="32"/>
      <c r="I7" s="33"/>
      <c r="J7" s="34"/>
      <c r="K7" s="30">
        <v>45602</v>
      </c>
      <c r="L7" s="32"/>
      <c r="M7" s="33"/>
      <c r="N7" s="34"/>
      <c r="O7" s="30">
        <v>45602</v>
      </c>
      <c r="P7" s="32"/>
      <c r="Q7" s="33"/>
      <c r="R7" s="1"/>
      <c r="S7" s="30">
        <v>45602</v>
      </c>
      <c r="T7" s="32"/>
      <c r="U7" s="33"/>
      <c r="V7" s="1"/>
      <c r="W7" s="1"/>
      <c r="X7" s="1"/>
      <c r="Y7" s="1"/>
      <c r="Z7" s="1"/>
    </row>
    <row r="8" spans="1:26" ht="14.25" customHeight="1" x14ac:dyDescent="0.35">
      <c r="A8" s="30">
        <v>45603</v>
      </c>
      <c r="B8" s="32"/>
      <c r="C8" s="32"/>
      <c r="D8" s="33"/>
      <c r="E8" s="33"/>
      <c r="F8" s="34"/>
      <c r="G8" s="30">
        <v>45603</v>
      </c>
      <c r="H8" s="32"/>
      <c r="I8" s="33"/>
      <c r="J8" s="34"/>
      <c r="K8" s="30">
        <v>45603</v>
      </c>
      <c r="L8" s="32"/>
      <c r="M8" s="33"/>
      <c r="N8" s="34"/>
      <c r="O8" s="30">
        <v>45603</v>
      </c>
      <c r="P8" s="32"/>
      <c r="Q8" s="33"/>
      <c r="R8" s="1"/>
      <c r="S8" s="30">
        <v>45603</v>
      </c>
      <c r="T8" s="32"/>
      <c r="U8" s="33"/>
      <c r="V8" s="1"/>
      <c r="W8" s="1"/>
      <c r="X8" s="1"/>
      <c r="Y8" s="1"/>
      <c r="Z8" s="1"/>
    </row>
    <row r="9" spans="1:26" ht="14.25" customHeight="1" x14ac:dyDescent="0.35">
      <c r="A9" s="30">
        <v>45604</v>
      </c>
      <c r="B9" s="31"/>
      <c r="C9" s="32"/>
      <c r="D9" s="33"/>
      <c r="E9" s="33"/>
      <c r="F9" s="34"/>
      <c r="G9" s="30">
        <v>45604</v>
      </c>
      <c r="H9" s="31"/>
      <c r="I9" s="33"/>
      <c r="J9" s="34"/>
      <c r="K9" s="30">
        <v>45604</v>
      </c>
      <c r="L9" s="31"/>
      <c r="M9" s="33"/>
      <c r="N9" s="34"/>
      <c r="O9" s="30">
        <v>45604</v>
      </c>
      <c r="P9" s="31"/>
      <c r="Q9" s="33"/>
      <c r="R9" s="1"/>
      <c r="S9" s="30">
        <v>45604</v>
      </c>
      <c r="T9" s="31"/>
      <c r="U9" s="33"/>
      <c r="V9" s="1"/>
      <c r="W9" s="1"/>
      <c r="X9" s="1"/>
      <c r="Y9" s="1"/>
      <c r="Z9" s="1"/>
    </row>
    <row r="10" spans="1:26" ht="14.25" customHeight="1" x14ac:dyDescent="0.35">
      <c r="A10" s="38"/>
      <c r="B10" s="39"/>
      <c r="C10" s="39"/>
      <c r="D10" s="39"/>
      <c r="E10" s="39"/>
      <c r="F10" s="34"/>
      <c r="G10" s="38"/>
      <c r="H10" s="39"/>
      <c r="I10" s="39"/>
      <c r="J10" s="34"/>
      <c r="K10" s="38"/>
      <c r="L10" s="39"/>
      <c r="M10" s="39"/>
      <c r="N10" s="34"/>
      <c r="O10" s="38"/>
      <c r="P10" s="39"/>
      <c r="Q10" s="39"/>
      <c r="R10" s="1"/>
      <c r="S10" s="38"/>
      <c r="T10" s="39"/>
      <c r="U10" s="39"/>
      <c r="V10" s="1"/>
      <c r="W10" s="1"/>
      <c r="X10" s="1"/>
      <c r="Y10" s="1"/>
      <c r="Z10" s="1"/>
    </row>
    <row r="11" spans="1:26" ht="14.25" customHeight="1" x14ac:dyDescent="0.35">
      <c r="A11" s="30">
        <v>45608</v>
      </c>
      <c r="B11" s="31"/>
      <c r="C11" s="32"/>
      <c r="D11" s="33"/>
      <c r="E11" s="33"/>
      <c r="F11" s="34"/>
      <c r="G11" s="30">
        <v>45608</v>
      </c>
      <c r="H11" s="31"/>
      <c r="I11" s="33"/>
      <c r="J11" s="34"/>
      <c r="K11" s="30">
        <v>45608</v>
      </c>
      <c r="L11" s="31"/>
      <c r="M11" s="33"/>
      <c r="N11" s="34"/>
      <c r="O11" s="30">
        <v>45608</v>
      </c>
      <c r="P11" s="31"/>
      <c r="Q11" s="33"/>
      <c r="R11" s="1"/>
      <c r="S11" s="30">
        <v>45608</v>
      </c>
      <c r="T11" s="31"/>
      <c r="U11" s="33"/>
      <c r="V11" s="1"/>
      <c r="W11" s="1"/>
      <c r="X11" s="1"/>
      <c r="Y11" s="1"/>
      <c r="Z11" s="1"/>
    </row>
    <row r="12" spans="1:26" ht="14.25" customHeight="1" x14ac:dyDescent="0.35">
      <c r="A12" s="30">
        <v>45609</v>
      </c>
      <c r="B12" s="31"/>
      <c r="C12" s="31"/>
      <c r="D12" s="37"/>
      <c r="E12" s="37"/>
      <c r="F12" s="34"/>
      <c r="G12" s="30">
        <v>45609</v>
      </c>
      <c r="H12" s="31"/>
      <c r="I12" s="37"/>
      <c r="J12" s="34"/>
      <c r="K12" s="30">
        <v>45609</v>
      </c>
      <c r="L12" s="31"/>
      <c r="M12" s="37"/>
      <c r="N12" s="34"/>
      <c r="O12" s="30">
        <v>45609</v>
      </c>
      <c r="P12" s="31"/>
      <c r="Q12" s="37"/>
      <c r="R12" s="1"/>
      <c r="S12" s="30">
        <v>45609</v>
      </c>
      <c r="T12" s="31"/>
      <c r="U12" s="37"/>
      <c r="V12" s="1"/>
      <c r="W12" s="1"/>
      <c r="X12" s="1"/>
      <c r="Y12" s="1"/>
      <c r="Z12" s="1"/>
    </row>
    <row r="13" spans="1:26" ht="14.25" customHeight="1" x14ac:dyDescent="0.35">
      <c r="A13" s="30">
        <v>45610</v>
      </c>
      <c r="B13" s="31"/>
      <c r="C13" s="31"/>
      <c r="D13" s="37"/>
      <c r="E13" s="37"/>
      <c r="F13" s="34"/>
      <c r="G13" s="30">
        <v>45610</v>
      </c>
      <c r="H13" s="31"/>
      <c r="I13" s="37"/>
      <c r="J13" s="34"/>
      <c r="K13" s="30">
        <v>45610</v>
      </c>
      <c r="L13" s="31"/>
      <c r="M13" s="37"/>
      <c r="N13" s="34"/>
      <c r="O13" s="30">
        <v>45610</v>
      </c>
      <c r="P13" s="31"/>
      <c r="Q13" s="37"/>
      <c r="R13" s="1"/>
      <c r="S13" s="30">
        <v>45610</v>
      </c>
      <c r="T13" s="31"/>
      <c r="U13" s="37"/>
      <c r="V13" s="1"/>
      <c r="W13" s="1"/>
      <c r="X13" s="1"/>
      <c r="Y13" s="1"/>
      <c r="Z13" s="1"/>
    </row>
    <row r="14" spans="1:26" ht="14.25" customHeight="1" x14ac:dyDescent="0.35">
      <c r="A14" s="30">
        <v>45611</v>
      </c>
      <c r="B14" s="32"/>
      <c r="C14" s="31"/>
      <c r="D14" s="37"/>
      <c r="E14" s="37"/>
      <c r="F14" s="34"/>
      <c r="G14" s="30">
        <v>45611</v>
      </c>
      <c r="H14" s="32"/>
      <c r="I14" s="37"/>
      <c r="J14" s="34"/>
      <c r="K14" s="30">
        <v>45611</v>
      </c>
      <c r="L14" s="32"/>
      <c r="M14" s="37"/>
      <c r="N14" s="34"/>
      <c r="O14" s="30">
        <v>45611</v>
      </c>
      <c r="P14" s="32"/>
      <c r="Q14" s="37"/>
      <c r="R14" s="1"/>
      <c r="S14" s="30">
        <v>45611</v>
      </c>
      <c r="T14" s="32"/>
      <c r="U14" s="37"/>
      <c r="V14" s="1"/>
      <c r="W14" s="1"/>
      <c r="X14" s="1"/>
      <c r="Y14" s="1"/>
      <c r="Z14" s="1"/>
    </row>
    <row r="15" spans="1:26" ht="14.25" customHeight="1" x14ac:dyDescent="0.35">
      <c r="A15" s="40"/>
      <c r="B15" s="35"/>
      <c r="C15" s="35"/>
      <c r="D15" s="35"/>
      <c r="E15" s="35"/>
      <c r="F15" s="34"/>
      <c r="G15" s="40"/>
      <c r="H15" s="35"/>
      <c r="I15" s="35"/>
      <c r="J15" s="34"/>
      <c r="K15" s="40"/>
      <c r="L15" s="35"/>
      <c r="M15" s="35"/>
      <c r="N15" s="34"/>
      <c r="O15" s="40"/>
      <c r="P15" s="35"/>
      <c r="Q15" s="35"/>
      <c r="R15" s="1"/>
      <c r="S15" s="40"/>
      <c r="T15" s="35"/>
      <c r="U15" s="35"/>
      <c r="V15" s="1"/>
      <c r="W15" s="1"/>
      <c r="X15" s="1"/>
      <c r="Y15" s="1"/>
      <c r="Z15" s="1"/>
    </row>
    <row r="16" spans="1:26" ht="14.25" customHeight="1" x14ac:dyDescent="0.35">
      <c r="A16" s="30">
        <v>45614</v>
      </c>
      <c r="B16" s="31"/>
      <c r="C16" s="31"/>
      <c r="D16" s="37"/>
      <c r="E16" s="37"/>
      <c r="F16" s="34"/>
      <c r="G16" s="30">
        <v>45614</v>
      </c>
      <c r="H16" s="31"/>
      <c r="I16" s="37"/>
      <c r="J16" s="34"/>
      <c r="K16" s="30">
        <v>45614</v>
      </c>
      <c r="L16" s="31"/>
      <c r="M16" s="37"/>
      <c r="N16" s="34"/>
      <c r="O16" s="30">
        <v>45614</v>
      </c>
      <c r="P16" s="31"/>
      <c r="Q16" s="37"/>
      <c r="R16" s="1"/>
      <c r="S16" s="30">
        <v>45614</v>
      </c>
      <c r="T16" s="31"/>
      <c r="U16" s="37"/>
      <c r="V16" s="1"/>
      <c r="W16" s="1"/>
      <c r="X16" s="1"/>
      <c r="Y16" s="1"/>
      <c r="Z16" s="1"/>
    </row>
    <row r="17" spans="1:26" ht="14.25" customHeight="1" x14ac:dyDescent="0.35">
      <c r="A17" s="30">
        <v>45615</v>
      </c>
      <c r="B17" s="31"/>
      <c r="C17" s="31"/>
      <c r="D17" s="37"/>
      <c r="E17" s="37"/>
      <c r="F17" s="34"/>
      <c r="G17" s="30">
        <v>45615</v>
      </c>
      <c r="H17" s="31"/>
      <c r="I17" s="37"/>
      <c r="J17" s="34"/>
      <c r="K17" s="30">
        <v>45615</v>
      </c>
      <c r="L17" s="31"/>
      <c r="M17" s="37"/>
      <c r="N17" s="34"/>
      <c r="O17" s="30">
        <v>45615</v>
      </c>
      <c r="P17" s="31"/>
      <c r="Q17" s="37"/>
      <c r="R17" s="1"/>
      <c r="S17" s="30">
        <v>45615</v>
      </c>
      <c r="T17" s="31"/>
      <c r="U17" s="37"/>
      <c r="V17" s="1"/>
      <c r="W17" s="1"/>
      <c r="X17" s="1"/>
      <c r="Y17" s="1"/>
      <c r="Z17" s="1"/>
    </row>
    <row r="18" spans="1:26" ht="14.25" customHeight="1" x14ac:dyDescent="0.35">
      <c r="A18" s="30">
        <v>45616</v>
      </c>
      <c r="B18" s="31"/>
      <c r="C18" s="31"/>
      <c r="D18" s="37"/>
      <c r="E18" s="37"/>
      <c r="F18" s="34"/>
      <c r="G18" s="30">
        <v>45616</v>
      </c>
      <c r="H18" s="31"/>
      <c r="I18" s="37"/>
      <c r="J18" s="34"/>
      <c r="K18" s="30">
        <v>45616</v>
      </c>
      <c r="L18" s="31"/>
      <c r="M18" s="37"/>
      <c r="N18" s="34"/>
      <c r="O18" s="30">
        <v>45616</v>
      </c>
      <c r="P18" s="31"/>
      <c r="Q18" s="37"/>
      <c r="R18" s="1"/>
      <c r="S18" s="30">
        <v>45616</v>
      </c>
      <c r="T18" s="31"/>
      <c r="U18" s="37"/>
      <c r="V18" s="1"/>
      <c r="W18" s="1"/>
      <c r="X18" s="1"/>
      <c r="Y18" s="1"/>
      <c r="Z18" s="1"/>
    </row>
    <row r="19" spans="1:26" ht="14.25" customHeight="1" x14ac:dyDescent="0.35">
      <c r="A19" s="30">
        <v>45617</v>
      </c>
      <c r="B19" s="31"/>
      <c r="C19" s="31"/>
      <c r="D19" s="37"/>
      <c r="E19" s="37"/>
      <c r="F19" s="34"/>
      <c r="G19" s="30">
        <v>45617</v>
      </c>
      <c r="H19" s="31"/>
      <c r="I19" s="37"/>
      <c r="J19" s="34"/>
      <c r="K19" s="30">
        <v>45617</v>
      </c>
      <c r="L19" s="31"/>
      <c r="M19" s="37"/>
      <c r="N19" s="34"/>
      <c r="O19" s="30">
        <v>45617</v>
      </c>
      <c r="P19" s="31"/>
      <c r="Q19" s="37"/>
      <c r="R19" s="1"/>
      <c r="S19" s="30">
        <v>45617</v>
      </c>
      <c r="T19" s="31"/>
      <c r="U19" s="37"/>
      <c r="V19" s="1"/>
      <c r="W19" s="1"/>
      <c r="X19" s="1"/>
      <c r="Y19" s="1"/>
      <c r="Z19" s="1"/>
    </row>
    <row r="20" spans="1:26" ht="14.25" customHeight="1" x14ac:dyDescent="0.35">
      <c r="A20" s="30">
        <v>45618</v>
      </c>
      <c r="B20" s="31"/>
      <c r="C20" s="31"/>
      <c r="D20" s="37"/>
      <c r="E20" s="37"/>
      <c r="F20" s="34"/>
      <c r="G20" s="30">
        <v>45618</v>
      </c>
      <c r="H20" s="31"/>
      <c r="I20" s="37"/>
      <c r="J20" s="34"/>
      <c r="K20" s="30">
        <v>45618</v>
      </c>
      <c r="L20" s="31"/>
      <c r="M20" s="37"/>
      <c r="N20" s="34"/>
      <c r="O20" s="30">
        <v>45618</v>
      </c>
      <c r="P20" s="31"/>
      <c r="Q20" s="37"/>
      <c r="R20" s="1"/>
      <c r="S20" s="30">
        <v>45618</v>
      </c>
      <c r="T20" s="31"/>
      <c r="U20" s="37"/>
      <c r="V20" s="1"/>
      <c r="W20" s="1"/>
      <c r="X20" s="1"/>
      <c r="Y20" s="1"/>
      <c r="Z20" s="1"/>
    </row>
    <row r="21" spans="1:26" ht="14.25" customHeight="1" x14ac:dyDescent="0.35">
      <c r="A21" s="40"/>
      <c r="B21" s="35"/>
      <c r="C21" s="35"/>
      <c r="D21" s="35"/>
      <c r="E21" s="35"/>
      <c r="F21" s="34"/>
      <c r="G21" s="40"/>
      <c r="H21" s="35"/>
      <c r="I21" s="35"/>
      <c r="J21" s="34"/>
      <c r="K21" s="40"/>
      <c r="L21" s="35"/>
      <c r="M21" s="35"/>
      <c r="N21" s="34"/>
      <c r="O21" s="40"/>
      <c r="P21" s="35"/>
      <c r="Q21" s="35"/>
      <c r="R21" s="1"/>
      <c r="S21" s="40"/>
      <c r="T21" s="35"/>
      <c r="U21" s="35"/>
      <c r="V21" s="1"/>
      <c r="W21" s="1"/>
      <c r="X21" s="1"/>
      <c r="Y21" s="1"/>
      <c r="Z21" s="1"/>
    </row>
    <row r="22" spans="1:26" ht="14.25" customHeight="1" x14ac:dyDescent="0.35">
      <c r="A22" s="30">
        <v>45621</v>
      </c>
      <c r="B22" s="31"/>
      <c r="C22" s="31"/>
      <c r="D22" s="37"/>
      <c r="E22" s="37"/>
      <c r="F22" s="34"/>
      <c r="G22" s="30">
        <v>45621</v>
      </c>
      <c r="H22" s="31"/>
      <c r="I22" s="37"/>
      <c r="J22" s="34"/>
      <c r="K22" s="30">
        <v>45621</v>
      </c>
      <c r="L22" s="31"/>
      <c r="M22" s="37"/>
      <c r="N22" s="34"/>
      <c r="O22" s="30">
        <v>45621</v>
      </c>
      <c r="P22" s="31"/>
      <c r="Q22" s="37"/>
      <c r="R22" s="1"/>
      <c r="S22" s="30">
        <v>45621</v>
      </c>
      <c r="T22" s="31"/>
      <c r="U22" s="37"/>
      <c r="V22" s="1"/>
      <c r="W22" s="1"/>
      <c r="X22" s="1"/>
      <c r="Y22" s="1"/>
      <c r="Z22" s="1"/>
    </row>
    <row r="23" spans="1:26" ht="14.25" customHeight="1" x14ac:dyDescent="0.35">
      <c r="A23" s="30">
        <v>45622</v>
      </c>
      <c r="B23" s="31"/>
      <c r="C23" s="31"/>
      <c r="D23" s="37"/>
      <c r="E23" s="37"/>
      <c r="F23" s="34"/>
      <c r="G23" s="30">
        <v>45622</v>
      </c>
      <c r="H23" s="31"/>
      <c r="I23" s="37"/>
      <c r="J23" s="34"/>
      <c r="K23" s="30">
        <v>45622</v>
      </c>
      <c r="L23" s="31"/>
      <c r="M23" s="37"/>
      <c r="N23" s="34"/>
      <c r="O23" s="30">
        <v>45622</v>
      </c>
      <c r="P23" s="31"/>
      <c r="Q23" s="37"/>
      <c r="R23" s="1"/>
      <c r="S23" s="30">
        <v>45622</v>
      </c>
      <c r="T23" s="31"/>
      <c r="U23" s="37"/>
      <c r="V23" s="1"/>
      <c r="W23" s="1"/>
      <c r="X23" s="1"/>
      <c r="Y23" s="1"/>
      <c r="Z23" s="1"/>
    </row>
    <row r="24" spans="1:26" ht="14.25" customHeight="1" x14ac:dyDescent="0.35">
      <c r="A24" s="30">
        <v>45623</v>
      </c>
      <c r="B24" s="31"/>
      <c r="C24" s="31"/>
      <c r="D24" s="37"/>
      <c r="E24" s="37"/>
      <c r="F24" s="34"/>
      <c r="G24" s="30">
        <v>45623</v>
      </c>
      <c r="H24" s="31"/>
      <c r="I24" s="37"/>
      <c r="J24" s="34"/>
      <c r="K24" s="30">
        <v>45623</v>
      </c>
      <c r="L24" s="31"/>
      <c r="M24" s="37"/>
      <c r="N24" s="34"/>
      <c r="O24" s="30">
        <v>45623</v>
      </c>
      <c r="P24" s="31"/>
      <c r="Q24" s="37"/>
      <c r="R24" s="1"/>
      <c r="S24" s="30">
        <v>45623</v>
      </c>
      <c r="T24" s="31"/>
      <c r="U24" s="37"/>
      <c r="V24" s="1"/>
      <c r="W24" s="1"/>
      <c r="X24" s="1"/>
      <c r="Y24" s="1"/>
      <c r="Z24" s="1"/>
    </row>
    <row r="25" spans="1:26" ht="14.25" customHeight="1" x14ac:dyDescent="0.35">
      <c r="A25" s="30">
        <v>45624</v>
      </c>
      <c r="B25" s="31"/>
      <c r="C25" s="31"/>
      <c r="D25" s="37"/>
      <c r="E25" s="37"/>
      <c r="F25" s="34"/>
      <c r="G25" s="30">
        <v>45624</v>
      </c>
      <c r="H25" s="31"/>
      <c r="I25" s="37"/>
      <c r="J25" s="34"/>
      <c r="K25" s="30">
        <v>45624</v>
      </c>
      <c r="L25" s="31"/>
      <c r="M25" s="37"/>
      <c r="N25" s="34"/>
      <c r="O25" s="30">
        <v>45624</v>
      </c>
      <c r="P25" s="31"/>
      <c r="Q25" s="37"/>
      <c r="R25" s="1"/>
      <c r="S25" s="30">
        <v>45624</v>
      </c>
      <c r="T25" s="31"/>
      <c r="U25" s="37"/>
      <c r="V25" s="1"/>
      <c r="W25" s="1"/>
      <c r="X25" s="1"/>
      <c r="Y25" s="1"/>
      <c r="Z25" s="1"/>
    </row>
    <row r="26" spans="1:26" ht="14.25" customHeight="1" x14ac:dyDescent="0.35">
      <c r="A26" s="30">
        <v>45625</v>
      </c>
      <c r="B26" s="31"/>
      <c r="C26" s="31"/>
      <c r="D26" s="37"/>
      <c r="E26" s="37"/>
      <c r="F26" s="34"/>
      <c r="G26" s="30">
        <v>45625</v>
      </c>
      <c r="H26" s="31"/>
      <c r="I26" s="37"/>
      <c r="J26" s="34"/>
      <c r="K26" s="30">
        <v>45625</v>
      </c>
      <c r="L26" s="31"/>
      <c r="M26" s="37"/>
      <c r="N26" s="34"/>
      <c r="O26" s="30">
        <v>45625</v>
      </c>
      <c r="P26" s="31"/>
      <c r="Q26" s="37"/>
      <c r="R26" s="1"/>
      <c r="S26" s="30">
        <v>45625</v>
      </c>
      <c r="T26" s="31"/>
      <c r="U26" s="37"/>
      <c r="V26" s="1"/>
      <c r="W26" s="1"/>
      <c r="X26" s="1"/>
      <c r="Y26" s="1"/>
      <c r="Z26" s="1"/>
    </row>
    <row r="27" spans="1:26" ht="14.25" customHeight="1" x14ac:dyDescent="0.3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1"/>
      <c r="S27" s="1"/>
      <c r="T27" s="1"/>
      <c r="U27" s="1"/>
      <c r="V27" s="1"/>
      <c r="W27" s="1"/>
      <c r="X27" s="1"/>
      <c r="Y27" s="1"/>
      <c r="Z27" s="1"/>
    </row>
    <row r="28" spans="1:26" ht="30.65" customHeight="1" x14ac:dyDescent="0.35">
      <c r="A28" s="22" t="s">
        <v>42</v>
      </c>
      <c r="B28" s="23">
        <f>SUM(B4:B26)/COUNTA(B4:B26)</f>
        <v>0</v>
      </c>
      <c r="C28" s="23">
        <f>SUM(C4:C26)/COUNTA(C4:C26)</f>
        <v>0</v>
      </c>
      <c r="D28" s="23">
        <f>SUM(D4:D26)/COUNTA(D4:D26)</f>
        <v>0</v>
      </c>
      <c r="E28" s="23">
        <f>SUM(E4:E26)/COUNTA(E4:E26)</f>
        <v>0</v>
      </c>
      <c r="F28" s="1"/>
      <c r="G28" s="24" t="s">
        <v>42</v>
      </c>
      <c r="H28" s="23">
        <f>SUM(H4:H26)/COUNTA(H4:H26)</f>
        <v>0</v>
      </c>
      <c r="I28" s="23">
        <f>SUM(I4:I26)/COUNTA(I4:I26)</f>
        <v>0</v>
      </c>
      <c r="J28" s="1"/>
      <c r="K28" s="24" t="s">
        <v>42</v>
      </c>
      <c r="L28" s="23">
        <f>SUM(L4:L26)/COUNTA(L4:L26)</f>
        <v>0</v>
      </c>
      <c r="M28" s="23">
        <f>SUM(M4:M26)/COUNTA(M4:M26)</f>
        <v>0</v>
      </c>
      <c r="N28" s="1"/>
      <c r="O28" s="24" t="s">
        <v>42</v>
      </c>
      <c r="P28" s="23">
        <f>SUM(P4:P26)/COUNTA(P4:P26)</f>
        <v>0</v>
      </c>
      <c r="Q28" s="23">
        <f>SUM(Q4:Q26)/COUNTA(Q4:Q26)</f>
        <v>0</v>
      </c>
      <c r="R28" s="1"/>
      <c r="S28" s="24" t="s">
        <v>42</v>
      </c>
      <c r="T28" s="23">
        <f>SUM(T4:T26)/COUNTA(T4:T26)</f>
        <v>0</v>
      </c>
      <c r="U28" s="23">
        <f>SUM(U4:U26)/COUNTA(U4:U26)</f>
        <v>0</v>
      </c>
      <c r="V28" s="1"/>
      <c r="W28" s="1"/>
      <c r="X28" s="1"/>
      <c r="Y28" s="1"/>
      <c r="Z28" s="1"/>
    </row>
    <row r="29" spans="1:26" ht="45.65" customHeight="1" x14ac:dyDescent="0.35">
      <c r="A29" s="24" t="s">
        <v>43</v>
      </c>
      <c r="B29" s="25">
        <f>B28*C28/100</f>
        <v>0</v>
      </c>
      <c r="C29" s="26" t="s">
        <v>44</v>
      </c>
      <c r="D29" s="25">
        <f>D28*E28/100</f>
        <v>0</v>
      </c>
      <c r="E29" s="26" t="s">
        <v>44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16" t="s">
        <v>68</v>
      </c>
      <c r="B31" s="93"/>
      <c r="C31" s="93"/>
      <c r="D31" s="93"/>
      <c r="E31" s="9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15" t="s">
        <v>51</v>
      </c>
      <c r="B32" s="97"/>
      <c r="C32" s="97"/>
      <c r="D32" s="97"/>
      <c r="E32" s="9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2">
    <mergeCell ref="S1:U1"/>
    <mergeCell ref="S2:U2"/>
    <mergeCell ref="K1:M1"/>
    <mergeCell ref="O1:Q1"/>
    <mergeCell ref="G2:I2"/>
    <mergeCell ref="K2:M2"/>
    <mergeCell ref="O2:Q2"/>
    <mergeCell ref="A2:E2"/>
    <mergeCell ref="A31:E31"/>
    <mergeCell ref="A32:E32"/>
    <mergeCell ref="A1:E1"/>
    <mergeCell ref="G1:I1"/>
  </mergeCells>
  <hyperlinks>
    <hyperlink ref="A2" r:id="rId1" xr:uid="{00000000-0004-0000-0C00-000000000000}"/>
    <hyperlink ref="G2" r:id="rId2" xr:uid="{00000000-0004-0000-0C00-000001000000}"/>
    <hyperlink ref="K2" r:id="rId3" xr:uid="{00000000-0004-0000-0C00-000002000000}"/>
    <hyperlink ref="O2" r:id="rId4" xr:uid="{00000000-0004-0000-0C00-000003000000}"/>
    <hyperlink ref="S2" r:id="rId5" xr:uid="{4BC91779-867F-45CE-8296-8043FD8693D7}"/>
  </hyperlinks>
  <printOptions horizontalCentered="1" verticalCentered="1"/>
  <pageMargins left="0.70866141732283472" right="0.70866141732283472" top="0.74803149606299213" bottom="0.74803149606299213" header="0" footer="0"/>
  <pageSetup paperSize="9" orientation="portrait"/>
  <headerFooter>
    <oddHeader>&amp;LSA 2019&amp;CPonctualité entre Malesherbes et Gare de Lyon</oddHeader>
    <oddFooter>&amp;C&amp;A&amp;R&amp;P/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topLeftCell="A19" zoomScale="110" zoomScaleNormal="110" workbookViewId="0">
      <selection activeCell="A35" sqref="A35"/>
    </sheetView>
  </sheetViews>
  <sheetFormatPr baseColWidth="10" defaultColWidth="12.58203125" defaultRowHeight="15" customHeight="1" x14ac:dyDescent="0.3"/>
  <cols>
    <col min="1" max="1" width="12.5" customWidth="1"/>
    <col min="2" max="4" width="13" customWidth="1"/>
    <col min="5" max="5" width="12.08203125" customWidth="1"/>
    <col min="6" max="6" width="3.6640625" customWidth="1"/>
    <col min="7" max="7" width="11.08203125" customWidth="1"/>
    <col min="8" max="8" width="15.5" customWidth="1"/>
    <col min="9" max="9" width="14.9140625" customWidth="1"/>
    <col min="10" max="10" width="3.6640625" customWidth="1"/>
    <col min="11" max="11" width="12.08203125" customWidth="1"/>
    <col min="12" max="12" width="11.6640625" customWidth="1"/>
    <col min="13" max="13" width="11.9140625" customWidth="1"/>
    <col min="14" max="14" width="3.4140625" customWidth="1"/>
    <col min="15" max="15" width="11.08203125" customWidth="1"/>
    <col min="16" max="16" width="12" customWidth="1"/>
    <col min="17" max="17" width="12.58203125" customWidth="1"/>
    <col min="18" max="18" width="3.6640625" customWidth="1"/>
    <col min="19" max="19" width="11.58203125" customWidth="1"/>
    <col min="20" max="20" width="12" customWidth="1"/>
    <col min="21" max="21" width="11.6640625" customWidth="1"/>
    <col min="22" max="26" width="9.4140625" customWidth="1"/>
  </cols>
  <sheetData>
    <row r="1" spans="1:21" ht="20.25" customHeight="1" x14ac:dyDescent="0.3">
      <c r="A1" s="110" t="s">
        <v>39</v>
      </c>
      <c r="B1" s="93"/>
      <c r="C1" s="93"/>
      <c r="D1" s="93"/>
      <c r="E1" s="94"/>
      <c r="G1" s="110" t="s">
        <v>39</v>
      </c>
      <c r="H1" s="93"/>
      <c r="I1" s="111"/>
      <c r="K1" s="110" t="s">
        <v>39</v>
      </c>
      <c r="L1" s="93"/>
      <c r="M1" s="111"/>
      <c r="O1" s="110" t="s">
        <v>39</v>
      </c>
      <c r="P1" s="93"/>
      <c r="Q1" s="111"/>
      <c r="S1" s="110" t="s">
        <v>39</v>
      </c>
      <c r="T1" s="93"/>
      <c r="U1" s="111"/>
    </row>
    <row r="2" spans="1:21" ht="14.25" customHeight="1" x14ac:dyDescent="0.3">
      <c r="A2" s="96" t="s">
        <v>40</v>
      </c>
      <c r="B2" s="97"/>
      <c r="C2" s="97"/>
      <c r="D2" s="97"/>
      <c r="E2" s="98"/>
      <c r="G2" s="96" t="s">
        <v>40</v>
      </c>
      <c r="H2" s="97"/>
      <c r="I2" s="98"/>
      <c r="K2" s="96" t="s">
        <v>40</v>
      </c>
      <c r="L2" s="97"/>
      <c r="M2" s="98"/>
      <c r="O2" s="96" t="s">
        <v>40</v>
      </c>
      <c r="P2" s="97"/>
      <c r="Q2" s="98"/>
      <c r="S2" s="96" t="s">
        <v>40</v>
      </c>
      <c r="T2" s="97"/>
      <c r="U2" s="98"/>
    </row>
    <row r="3" spans="1:21" ht="44.4" customHeight="1" x14ac:dyDescent="0.3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G3" s="4" t="s">
        <v>41</v>
      </c>
      <c r="H3" s="18" t="s">
        <v>45</v>
      </c>
      <c r="I3" s="19" t="s">
        <v>46</v>
      </c>
      <c r="K3" s="4" t="s">
        <v>41</v>
      </c>
      <c r="L3" s="18" t="s">
        <v>47</v>
      </c>
      <c r="M3" s="19" t="s">
        <v>48</v>
      </c>
      <c r="O3" s="4" t="s">
        <v>41</v>
      </c>
      <c r="P3" s="18" t="s">
        <v>49</v>
      </c>
      <c r="Q3" s="19" t="s">
        <v>50</v>
      </c>
      <c r="S3" s="4" t="s">
        <v>41</v>
      </c>
      <c r="T3" s="54" t="s">
        <v>54</v>
      </c>
      <c r="U3" s="55" t="s">
        <v>55</v>
      </c>
    </row>
    <row r="4" spans="1:21" ht="14.25" customHeight="1" x14ac:dyDescent="0.3">
      <c r="A4" s="72">
        <v>45262</v>
      </c>
      <c r="B4" s="32">
        <v>0</v>
      </c>
      <c r="C4" s="32">
        <v>33</v>
      </c>
      <c r="D4" s="33">
        <v>88</v>
      </c>
      <c r="E4" s="33">
        <v>0</v>
      </c>
      <c r="F4" s="51"/>
      <c r="G4" s="30">
        <v>45262</v>
      </c>
      <c r="H4" s="32">
        <v>80</v>
      </c>
      <c r="I4" s="33">
        <v>78</v>
      </c>
      <c r="J4" s="51"/>
      <c r="K4" s="73">
        <v>45262</v>
      </c>
      <c r="L4" s="32">
        <v>100</v>
      </c>
      <c r="M4" s="33">
        <v>100</v>
      </c>
      <c r="N4" s="51"/>
      <c r="O4" s="30">
        <v>45262</v>
      </c>
      <c r="P4" s="32">
        <v>27</v>
      </c>
      <c r="Q4" s="33">
        <v>91</v>
      </c>
      <c r="R4" s="20"/>
      <c r="S4" s="30">
        <v>45262</v>
      </c>
      <c r="T4" s="32">
        <v>0</v>
      </c>
      <c r="U4" s="33">
        <v>0</v>
      </c>
    </row>
    <row r="5" spans="1:21" ht="14.25" customHeight="1" x14ac:dyDescent="0.3">
      <c r="A5" s="52"/>
      <c r="B5" s="53"/>
      <c r="C5" s="53"/>
      <c r="D5" s="53"/>
      <c r="E5" s="53"/>
      <c r="G5" s="52"/>
      <c r="H5" s="53"/>
      <c r="I5" s="53"/>
      <c r="J5" s="51"/>
      <c r="K5" s="52"/>
      <c r="L5" s="53"/>
      <c r="M5" s="53"/>
      <c r="N5" s="51"/>
      <c r="O5" s="52"/>
      <c r="P5" s="53"/>
      <c r="Q5" s="53"/>
      <c r="R5" s="20"/>
      <c r="S5" s="52"/>
      <c r="T5" s="53"/>
      <c r="U5" s="53"/>
    </row>
    <row r="6" spans="1:21" ht="14.25" customHeight="1" x14ac:dyDescent="0.3">
      <c r="A6" s="30">
        <v>45264</v>
      </c>
      <c r="B6" s="32">
        <v>58</v>
      </c>
      <c r="C6" s="32">
        <v>31</v>
      </c>
      <c r="D6" s="33">
        <v>68</v>
      </c>
      <c r="E6" s="33">
        <v>52</v>
      </c>
      <c r="G6" s="30">
        <v>45264</v>
      </c>
      <c r="H6" s="32">
        <v>7</v>
      </c>
      <c r="I6" s="33">
        <v>26</v>
      </c>
      <c r="J6" s="51"/>
      <c r="K6" s="30">
        <v>45264</v>
      </c>
      <c r="L6" s="32">
        <v>82</v>
      </c>
      <c r="M6" s="33">
        <v>100</v>
      </c>
      <c r="N6" s="51"/>
      <c r="O6" s="30">
        <v>45264</v>
      </c>
      <c r="P6" s="32">
        <v>9</v>
      </c>
      <c r="Q6" s="33">
        <v>52</v>
      </c>
      <c r="R6" s="20"/>
      <c r="S6" s="30">
        <v>45264</v>
      </c>
      <c r="T6" s="32">
        <v>85</v>
      </c>
      <c r="U6" s="33">
        <v>77</v>
      </c>
    </row>
    <row r="7" spans="1:21" ht="14.25" customHeight="1" x14ac:dyDescent="0.3">
      <c r="A7" s="30">
        <v>45265</v>
      </c>
      <c r="B7" s="32">
        <v>95</v>
      </c>
      <c r="C7" s="32">
        <v>41</v>
      </c>
      <c r="D7" s="33">
        <v>92</v>
      </c>
      <c r="E7" s="33">
        <v>61</v>
      </c>
      <c r="G7" s="30">
        <v>45265</v>
      </c>
      <c r="H7" s="32">
        <v>72</v>
      </c>
      <c r="I7" s="33">
        <v>59</v>
      </c>
      <c r="J7" s="51"/>
      <c r="K7" s="73">
        <v>45265</v>
      </c>
      <c r="L7" s="32">
        <v>100</v>
      </c>
      <c r="M7" s="33">
        <v>100</v>
      </c>
      <c r="N7" s="51"/>
      <c r="O7" s="30">
        <v>45265</v>
      </c>
      <c r="P7" s="32">
        <v>35</v>
      </c>
      <c r="Q7" s="33">
        <v>79</v>
      </c>
      <c r="R7" s="20"/>
      <c r="S7" s="30">
        <v>45265</v>
      </c>
      <c r="T7" s="32">
        <v>85</v>
      </c>
      <c r="U7" s="33">
        <v>76</v>
      </c>
    </row>
    <row r="8" spans="1:21" ht="14.25" customHeight="1" x14ac:dyDescent="0.3">
      <c r="A8" s="30">
        <v>45266</v>
      </c>
      <c r="B8" s="32">
        <v>85</v>
      </c>
      <c r="C8" s="32">
        <v>63</v>
      </c>
      <c r="D8" s="33">
        <v>95</v>
      </c>
      <c r="E8" s="33">
        <v>81</v>
      </c>
      <c r="G8" s="30">
        <v>45266</v>
      </c>
      <c r="H8" s="32">
        <v>100</v>
      </c>
      <c r="I8" s="33">
        <v>65</v>
      </c>
      <c r="J8" s="51"/>
      <c r="K8" s="30">
        <v>45266</v>
      </c>
      <c r="L8" s="32">
        <v>58</v>
      </c>
      <c r="M8" s="33">
        <v>100</v>
      </c>
      <c r="N8" s="51"/>
      <c r="O8" s="30">
        <v>45266</v>
      </c>
      <c r="P8" s="32">
        <v>55</v>
      </c>
      <c r="Q8" s="33">
        <v>80</v>
      </c>
      <c r="R8" s="20"/>
      <c r="S8" s="30">
        <v>45266</v>
      </c>
      <c r="T8" s="32">
        <v>85</v>
      </c>
      <c r="U8" s="33">
        <v>89</v>
      </c>
    </row>
    <row r="9" spans="1:21" ht="14.25" customHeight="1" x14ac:dyDescent="0.3">
      <c r="A9" s="30">
        <v>45267</v>
      </c>
      <c r="B9" s="32">
        <v>70</v>
      </c>
      <c r="C9" s="32">
        <v>14</v>
      </c>
      <c r="D9" s="33">
        <v>60</v>
      </c>
      <c r="E9" s="33">
        <v>56</v>
      </c>
      <c r="G9" s="30">
        <v>45267</v>
      </c>
      <c r="H9" s="32">
        <v>34</v>
      </c>
      <c r="I9" s="33">
        <v>0</v>
      </c>
      <c r="J9" s="51"/>
      <c r="K9" s="73">
        <v>45267</v>
      </c>
      <c r="L9" s="32">
        <v>100</v>
      </c>
      <c r="M9" s="33">
        <v>100</v>
      </c>
      <c r="N9" s="51"/>
      <c r="O9" s="30">
        <v>45267</v>
      </c>
      <c r="P9" s="32">
        <v>7</v>
      </c>
      <c r="Q9" s="33">
        <v>0</v>
      </c>
      <c r="R9" s="20"/>
      <c r="S9" s="30">
        <v>45267</v>
      </c>
      <c r="T9" s="32">
        <v>90</v>
      </c>
      <c r="U9" s="33">
        <v>91</v>
      </c>
    </row>
    <row r="10" spans="1:21" ht="14.25" customHeight="1" x14ac:dyDescent="0.3">
      <c r="A10" s="30">
        <v>45268</v>
      </c>
      <c r="B10" s="32">
        <v>72</v>
      </c>
      <c r="C10" s="32">
        <v>52</v>
      </c>
      <c r="D10" s="33">
        <v>79</v>
      </c>
      <c r="E10" s="33">
        <v>100</v>
      </c>
      <c r="G10" s="30">
        <v>45268</v>
      </c>
      <c r="H10" s="32">
        <v>63</v>
      </c>
      <c r="I10" s="33">
        <v>50</v>
      </c>
      <c r="J10" s="51"/>
      <c r="K10" s="73">
        <v>45268</v>
      </c>
      <c r="L10" s="32">
        <v>100</v>
      </c>
      <c r="M10" s="33">
        <v>100</v>
      </c>
      <c r="N10" s="51"/>
      <c r="O10" s="30">
        <v>45268</v>
      </c>
      <c r="P10" s="32">
        <v>70</v>
      </c>
      <c r="Q10" s="33">
        <v>87</v>
      </c>
      <c r="R10" s="20"/>
      <c r="S10" s="30">
        <v>45268</v>
      </c>
      <c r="T10" s="32">
        <v>75</v>
      </c>
      <c r="U10" s="33">
        <v>100</v>
      </c>
    </row>
    <row r="11" spans="1:21" ht="14.25" customHeight="1" x14ac:dyDescent="0.35">
      <c r="A11" s="51"/>
      <c r="B11" s="36"/>
      <c r="C11" s="36"/>
      <c r="D11" s="36"/>
      <c r="E11" s="36"/>
      <c r="F11" s="1"/>
      <c r="G11" s="51"/>
      <c r="H11" s="36"/>
      <c r="I11" s="36"/>
      <c r="J11" s="51"/>
      <c r="K11" s="51"/>
      <c r="L11" s="36"/>
      <c r="M11" s="36"/>
      <c r="N11" s="51"/>
      <c r="O11" s="51"/>
      <c r="P11" s="36"/>
      <c r="Q11" s="36"/>
      <c r="R11" s="20"/>
      <c r="S11" s="51"/>
      <c r="T11" s="36"/>
      <c r="U11" s="36"/>
    </row>
    <row r="12" spans="1:21" ht="14.25" customHeight="1" x14ac:dyDescent="0.35">
      <c r="A12" s="30">
        <v>45271</v>
      </c>
      <c r="B12" s="32">
        <v>81</v>
      </c>
      <c r="C12" s="32">
        <v>94</v>
      </c>
      <c r="D12" s="33">
        <v>81</v>
      </c>
      <c r="E12" s="33">
        <v>88</v>
      </c>
      <c r="F12" s="1"/>
      <c r="G12" s="30">
        <v>45271</v>
      </c>
      <c r="H12" s="32">
        <v>86</v>
      </c>
      <c r="I12" s="33">
        <v>100</v>
      </c>
      <c r="J12" s="51"/>
      <c r="K12" s="73">
        <v>45271</v>
      </c>
      <c r="L12" s="32">
        <v>100</v>
      </c>
      <c r="M12" s="33">
        <v>100</v>
      </c>
      <c r="N12" s="51"/>
      <c r="O12" s="30">
        <v>45271</v>
      </c>
      <c r="P12" s="32">
        <v>54</v>
      </c>
      <c r="Q12" s="33">
        <v>95</v>
      </c>
      <c r="R12" s="20"/>
      <c r="S12" s="30">
        <v>45271</v>
      </c>
      <c r="T12" s="32">
        <v>85</v>
      </c>
      <c r="U12" s="33">
        <v>100</v>
      </c>
    </row>
    <row r="13" spans="1:21" ht="14.25" customHeight="1" x14ac:dyDescent="0.3">
      <c r="A13" s="30">
        <v>45272</v>
      </c>
      <c r="B13" s="31">
        <v>42</v>
      </c>
      <c r="C13" s="32">
        <v>22</v>
      </c>
      <c r="D13" s="33">
        <v>77</v>
      </c>
      <c r="E13" s="33">
        <v>93</v>
      </c>
      <c r="G13" s="30">
        <v>45272</v>
      </c>
      <c r="H13" s="31">
        <v>97</v>
      </c>
      <c r="I13" s="33">
        <v>43</v>
      </c>
      <c r="J13" s="51"/>
      <c r="K13" s="73">
        <v>45272</v>
      </c>
      <c r="L13" s="31">
        <v>100</v>
      </c>
      <c r="M13" s="33">
        <v>100</v>
      </c>
      <c r="N13" s="51"/>
      <c r="O13" s="30">
        <v>45272</v>
      </c>
      <c r="P13" s="31">
        <v>42</v>
      </c>
      <c r="Q13" s="33">
        <v>88</v>
      </c>
      <c r="R13" s="20"/>
      <c r="S13" s="30">
        <v>45272</v>
      </c>
      <c r="T13" s="31">
        <v>90</v>
      </c>
      <c r="U13" s="33">
        <v>82</v>
      </c>
    </row>
    <row r="14" spans="1:21" ht="14.25" customHeight="1" x14ac:dyDescent="0.3">
      <c r="A14" s="30">
        <v>45273</v>
      </c>
      <c r="B14" s="31">
        <v>71</v>
      </c>
      <c r="C14" s="31">
        <v>66</v>
      </c>
      <c r="D14" s="37">
        <v>78</v>
      </c>
      <c r="E14" s="37">
        <v>95</v>
      </c>
      <c r="G14" s="30">
        <v>45273</v>
      </c>
      <c r="H14" s="31">
        <v>54</v>
      </c>
      <c r="I14" s="37">
        <v>72</v>
      </c>
      <c r="J14" s="51"/>
      <c r="K14" s="73">
        <v>45273</v>
      </c>
      <c r="L14" s="31">
        <v>100</v>
      </c>
      <c r="M14" s="37">
        <v>100</v>
      </c>
      <c r="N14" s="51"/>
      <c r="O14" s="30">
        <v>45273</v>
      </c>
      <c r="P14" s="31">
        <v>61</v>
      </c>
      <c r="Q14" s="37">
        <v>56</v>
      </c>
      <c r="R14" s="20"/>
      <c r="S14" s="30">
        <v>45273</v>
      </c>
      <c r="T14" s="31">
        <v>85</v>
      </c>
      <c r="U14" s="37">
        <v>89</v>
      </c>
    </row>
    <row r="15" spans="1:21" ht="14.25" customHeight="1" x14ac:dyDescent="0.3">
      <c r="A15" s="30">
        <v>45274</v>
      </c>
      <c r="B15" s="31">
        <v>100</v>
      </c>
      <c r="C15" s="31">
        <v>95</v>
      </c>
      <c r="D15" s="37">
        <v>89</v>
      </c>
      <c r="E15" s="37">
        <v>88</v>
      </c>
      <c r="G15" s="30">
        <v>45274</v>
      </c>
      <c r="H15" s="31">
        <v>83</v>
      </c>
      <c r="I15" s="37">
        <v>86</v>
      </c>
      <c r="J15" s="51"/>
      <c r="K15" s="73">
        <v>45274</v>
      </c>
      <c r="L15" s="31">
        <v>100</v>
      </c>
      <c r="M15" s="37">
        <v>100</v>
      </c>
      <c r="N15" s="51"/>
      <c r="O15" s="30">
        <v>45274</v>
      </c>
      <c r="P15" s="31">
        <v>70</v>
      </c>
      <c r="Q15" s="37">
        <v>49</v>
      </c>
      <c r="R15" s="20"/>
      <c r="S15" s="30">
        <v>45274</v>
      </c>
      <c r="T15" s="31">
        <v>86</v>
      </c>
      <c r="U15" s="37">
        <v>91</v>
      </c>
    </row>
    <row r="16" spans="1:21" ht="14.25" customHeight="1" x14ac:dyDescent="0.3">
      <c r="A16" s="30">
        <v>45275</v>
      </c>
      <c r="B16" s="31">
        <v>100</v>
      </c>
      <c r="C16" s="31">
        <v>89</v>
      </c>
      <c r="D16" s="37">
        <v>83</v>
      </c>
      <c r="E16" s="37">
        <v>93</v>
      </c>
      <c r="G16" s="30">
        <v>45275</v>
      </c>
      <c r="H16" s="31">
        <v>100</v>
      </c>
      <c r="I16" s="37">
        <v>55</v>
      </c>
      <c r="J16" s="51"/>
      <c r="K16" s="73">
        <v>45275</v>
      </c>
      <c r="L16" s="31">
        <v>100</v>
      </c>
      <c r="M16" s="37">
        <v>97</v>
      </c>
      <c r="N16" s="51"/>
      <c r="O16" s="30">
        <v>45275</v>
      </c>
      <c r="P16" s="31">
        <v>97</v>
      </c>
      <c r="Q16" s="37">
        <v>67</v>
      </c>
      <c r="R16" s="20"/>
      <c r="S16" s="30">
        <v>45275</v>
      </c>
      <c r="T16" s="31">
        <v>100</v>
      </c>
      <c r="U16" s="37">
        <v>91</v>
      </c>
    </row>
    <row r="17" spans="1:26" ht="14.25" customHeight="1" x14ac:dyDescent="0.35">
      <c r="A17" s="36"/>
      <c r="B17" s="36"/>
      <c r="C17" s="36"/>
      <c r="D17" s="36"/>
      <c r="E17" s="36"/>
      <c r="F17" s="1"/>
      <c r="G17" s="36"/>
      <c r="H17" s="36"/>
      <c r="I17" s="36"/>
      <c r="J17" s="51"/>
      <c r="K17" s="36"/>
      <c r="L17" s="36"/>
      <c r="M17" s="36"/>
      <c r="N17" s="51"/>
      <c r="O17" s="36"/>
      <c r="P17" s="36"/>
      <c r="Q17" s="36"/>
      <c r="R17" s="20"/>
      <c r="S17" s="36"/>
      <c r="T17" s="36"/>
      <c r="U17" s="36"/>
      <c r="V17" s="1"/>
      <c r="W17" s="1"/>
      <c r="X17" s="1"/>
      <c r="Y17" s="1"/>
      <c r="Z17" s="1"/>
    </row>
    <row r="18" spans="1:26" ht="14.25" customHeight="1" x14ac:dyDescent="0.35">
      <c r="A18" s="30">
        <v>45278</v>
      </c>
      <c r="B18" s="32">
        <v>69</v>
      </c>
      <c r="C18" s="32">
        <v>90</v>
      </c>
      <c r="D18" s="33">
        <v>83</v>
      </c>
      <c r="E18" s="33">
        <v>97</v>
      </c>
      <c r="F18" s="1"/>
      <c r="G18" s="30">
        <v>44549</v>
      </c>
      <c r="H18" s="32">
        <v>95</v>
      </c>
      <c r="I18" s="33">
        <v>75</v>
      </c>
      <c r="J18" s="51"/>
      <c r="K18" s="73">
        <v>44549</v>
      </c>
      <c r="L18" s="32">
        <v>100</v>
      </c>
      <c r="M18" s="33">
        <v>95</v>
      </c>
      <c r="N18" s="51"/>
      <c r="O18" s="30">
        <v>44549</v>
      </c>
      <c r="P18" s="32">
        <v>63</v>
      </c>
      <c r="Q18" s="33">
        <v>70</v>
      </c>
      <c r="R18" s="20"/>
      <c r="S18" s="73">
        <v>44549</v>
      </c>
      <c r="T18" s="32">
        <v>100</v>
      </c>
      <c r="U18" s="33">
        <v>100</v>
      </c>
      <c r="V18" s="1"/>
      <c r="W18" s="1"/>
      <c r="X18" s="1"/>
      <c r="Y18" s="1"/>
      <c r="Z18" s="1"/>
    </row>
    <row r="19" spans="1:26" ht="14.25" customHeight="1" x14ac:dyDescent="0.35">
      <c r="A19" s="30">
        <v>45279</v>
      </c>
      <c r="B19" s="31">
        <v>100</v>
      </c>
      <c r="C19" s="32">
        <v>97</v>
      </c>
      <c r="D19" s="33">
        <v>76</v>
      </c>
      <c r="E19" s="33">
        <v>97</v>
      </c>
      <c r="F19" s="1"/>
      <c r="G19" s="30">
        <v>44550</v>
      </c>
      <c r="H19" s="31">
        <v>88</v>
      </c>
      <c r="I19" s="33">
        <v>72</v>
      </c>
      <c r="J19" s="51"/>
      <c r="K19" s="73">
        <v>44550</v>
      </c>
      <c r="L19" s="31">
        <v>100</v>
      </c>
      <c r="M19" s="33">
        <v>100</v>
      </c>
      <c r="N19" s="51"/>
      <c r="O19" s="30">
        <v>44550</v>
      </c>
      <c r="P19" s="31">
        <v>63</v>
      </c>
      <c r="Q19" s="33">
        <v>50</v>
      </c>
      <c r="R19" s="20"/>
      <c r="S19" s="30">
        <v>44550</v>
      </c>
      <c r="T19" s="31">
        <v>100</v>
      </c>
      <c r="U19" s="33">
        <v>85</v>
      </c>
      <c r="V19" s="1"/>
      <c r="W19" s="1"/>
      <c r="X19" s="1"/>
      <c r="Y19" s="1"/>
      <c r="Z19" s="1"/>
    </row>
    <row r="20" spans="1:26" ht="14.25" customHeight="1" x14ac:dyDescent="0.35">
      <c r="A20" s="30">
        <v>45280</v>
      </c>
      <c r="B20" s="31">
        <v>100</v>
      </c>
      <c r="C20" s="31">
        <v>100</v>
      </c>
      <c r="D20" s="37">
        <v>21</v>
      </c>
      <c r="E20" s="37">
        <v>55</v>
      </c>
      <c r="F20" s="1"/>
      <c r="G20" s="30">
        <v>44551</v>
      </c>
      <c r="H20" s="31">
        <v>100</v>
      </c>
      <c r="I20" s="37">
        <v>56</v>
      </c>
      <c r="J20" s="51"/>
      <c r="K20" s="73">
        <v>44551</v>
      </c>
      <c r="L20" s="31">
        <v>100</v>
      </c>
      <c r="M20" s="37">
        <v>100</v>
      </c>
      <c r="N20" s="51"/>
      <c r="O20" s="30">
        <v>44551</v>
      </c>
      <c r="P20" s="31">
        <v>96</v>
      </c>
      <c r="Q20" s="37">
        <v>69</v>
      </c>
      <c r="R20" s="20"/>
      <c r="S20" s="73">
        <v>44551</v>
      </c>
      <c r="T20" s="31">
        <v>100</v>
      </c>
      <c r="U20" s="37">
        <v>100</v>
      </c>
      <c r="V20" s="1"/>
      <c r="W20" s="1"/>
      <c r="X20" s="1"/>
      <c r="Y20" s="1"/>
      <c r="Z20" s="1"/>
    </row>
    <row r="21" spans="1:26" ht="14.25" customHeight="1" x14ac:dyDescent="0.35">
      <c r="A21" s="73">
        <v>45281</v>
      </c>
      <c r="B21" s="31">
        <v>100</v>
      </c>
      <c r="C21" s="31">
        <v>91</v>
      </c>
      <c r="D21" s="37">
        <v>92</v>
      </c>
      <c r="E21" s="37">
        <v>97</v>
      </c>
      <c r="F21" s="1"/>
      <c r="G21" s="30">
        <v>44552</v>
      </c>
      <c r="H21" s="31">
        <v>48</v>
      </c>
      <c r="I21" s="37">
        <v>66</v>
      </c>
      <c r="J21" s="51"/>
      <c r="K21" s="73">
        <v>44552</v>
      </c>
      <c r="L21" s="31">
        <v>100</v>
      </c>
      <c r="M21" s="37">
        <v>100</v>
      </c>
      <c r="N21" s="51"/>
      <c r="O21" s="30">
        <v>44552</v>
      </c>
      <c r="P21" s="31">
        <v>68</v>
      </c>
      <c r="Q21" s="37">
        <v>72</v>
      </c>
      <c r="R21" s="20"/>
      <c r="S21" s="30">
        <v>44552</v>
      </c>
      <c r="T21" s="31">
        <v>85</v>
      </c>
      <c r="U21" s="37">
        <v>100</v>
      </c>
      <c r="V21" s="1"/>
      <c r="W21" s="1"/>
      <c r="X21" s="1"/>
      <c r="Y21" s="1"/>
      <c r="Z21" s="1"/>
    </row>
    <row r="22" spans="1:26" ht="14.25" customHeight="1" x14ac:dyDescent="0.35">
      <c r="A22" s="30">
        <v>45282</v>
      </c>
      <c r="B22" s="31">
        <v>87</v>
      </c>
      <c r="C22" s="31">
        <v>76</v>
      </c>
      <c r="D22" s="37">
        <v>69</v>
      </c>
      <c r="E22" s="37">
        <v>84</v>
      </c>
      <c r="F22" s="1"/>
      <c r="G22" s="30">
        <v>44553</v>
      </c>
      <c r="H22" s="31">
        <v>100</v>
      </c>
      <c r="I22" s="37">
        <v>62</v>
      </c>
      <c r="J22" s="51"/>
      <c r="K22" s="30">
        <v>44553</v>
      </c>
      <c r="L22" s="31">
        <v>77</v>
      </c>
      <c r="M22" s="37">
        <v>100</v>
      </c>
      <c r="N22" s="51"/>
      <c r="O22" s="30">
        <v>44553</v>
      </c>
      <c r="P22" s="31">
        <v>58</v>
      </c>
      <c r="Q22" s="37">
        <v>43</v>
      </c>
      <c r="R22" s="20"/>
      <c r="S22" s="30">
        <v>44553</v>
      </c>
      <c r="T22" s="31"/>
      <c r="U22" s="37"/>
      <c r="V22" s="1"/>
      <c r="W22" s="1"/>
      <c r="X22" s="1"/>
      <c r="Y22" s="1"/>
      <c r="Z22" s="1"/>
    </row>
    <row r="23" spans="1:26" ht="14.25" customHeight="1" x14ac:dyDescent="0.35">
      <c r="A23" s="36"/>
      <c r="B23" s="36"/>
      <c r="C23" s="36"/>
      <c r="D23" s="36"/>
      <c r="E23" s="36"/>
      <c r="F23" s="1"/>
      <c r="G23" s="36"/>
      <c r="H23" s="36"/>
      <c r="I23" s="36"/>
      <c r="J23" s="51"/>
      <c r="K23" s="36"/>
      <c r="L23" s="36"/>
      <c r="M23" s="36"/>
      <c r="N23" s="51"/>
      <c r="O23" s="36"/>
      <c r="P23" s="36"/>
      <c r="Q23" s="36"/>
      <c r="R23" s="20"/>
      <c r="S23" s="36"/>
      <c r="T23" s="36"/>
      <c r="U23" s="36"/>
      <c r="V23" s="1"/>
      <c r="W23" s="1"/>
      <c r="X23" s="1"/>
      <c r="Y23" s="1"/>
      <c r="Z23" s="1"/>
    </row>
    <row r="24" spans="1:26" ht="14.25" customHeight="1" x14ac:dyDescent="0.35">
      <c r="A24" s="30">
        <v>45286</v>
      </c>
      <c r="B24" s="31">
        <v>80</v>
      </c>
      <c r="C24" s="32">
        <v>100</v>
      </c>
      <c r="D24" s="33">
        <v>60</v>
      </c>
      <c r="E24" s="33">
        <v>91</v>
      </c>
      <c r="F24" s="1"/>
      <c r="G24" s="30">
        <v>45286</v>
      </c>
      <c r="H24" s="31">
        <v>100</v>
      </c>
      <c r="I24" s="33">
        <v>7</v>
      </c>
      <c r="K24" s="30">
        <v>45286</v>
      </c>
      <c r="L24" s="31">
        <v>100</v>
      </c>
      <c r="M24" s="33">
        <v>100</v>
      </c>
      <c r="O24" s="30">
        <v>45286</v>
      </c>
      <c r="P24" s="31">
        <v>91</v>
      </c>
      <c r="Q24" s="33">
        <v>36</v>
      </c>
      <c r="S24" s="30">
        <v>45286</v>
      </c>
      <c r="T24" s="31">
        <v>100</v>
      </c>
      <c r="U24" s="33">
        <v>100</v>
      </c>
      <c r="V24" s="1"/>
      <c r="W24" s="1"/>
      <c r="X24" s="1"/>
      <c r="Y24" s="1"/>
      <c r="Z24" s="1"/>
    </row>
    <row r="25" spans="1:26" ht="14.25" customHeight="1" x14ac:dyDescent="0.35">
      <c r="A25" s="73">
        <v>45287</v>
      </c>
      <c r="B25" s="32">
        <v>100</v>
      </c>
      <c r="C25" s="32">
        <v>100</v>
      </c>
      <c r="D25" s="33">
        <v>93</v>
      </c>
      <c r="E25" s="33">
        <v>97</v>
      </c>
      <c r="F25" s="1"/>
      <c r="G25" s="73">
        <v>45287</v>
      </c>
      <c r="H25" s="32">
        <v>100</v>
      </c>
      <c r="I25" s="33">
        <v>60</v>
      </c>
      <c r="J25" s="1"/>
      <c r="K25" s="73">
        <v>45287</v>
      </c>
      <c r="L25" s="32">
        <v>100</v>
      </c>
      <c r="M25" s="33">
        <v>100</v>
      </c>
      <c r="N25" s="1"/>
      <c r="O25" s="73">
        <v>45287</v>
      </c>
      <c r="P25" s="32">
        <v>95</v>
      </c>
      <c r="Q25" s="33">
        <v>94</v>
      </c>
      <c r="R25" s="1"/>
      <c r="S25" s="30">
        <v>45287</v>
      </c>
      <c r="T25" s="32">
        <v>73</v>
      </c>
      <c r="U25" s="33">
        <v>69</v>
      </c>
      <c r="V25" s="1"/>
      <c r="W25" s="1"/>
      <c r="X25" s="1"/>
      <c r="Y25" s="1"/>
      <c r="Z25" s="1"/>
    </row>
    <row r="26" spans="1:26" ht="14.25" customHeight="1" x14ac:dyDescent="0.35">
      <c r="A26" s="73">
        <v>45288</v>
      </c>
      <c r="B26" s="31">
        <v>100</v>
      </c>
      <c r="C26" s="32">
        <v>92</v>
      </c>
      <c r="D26" s="33">
        <v>93</v>
      </c>
      <c r="E26" s="33">
        <v>100</v>
      </c>
      <c r="F26" s="1"/>
      <c r="G26" s="73">
        <v>45288</v>
      </c>
      <c r="H26" s="31">
        <v>100</v>
      </c>
      <c r="I26" s="33">
        <v>94</v>
      </c>
      <c r="J26" s="1"/>
      <c r="K26" s="73">
        <v>45288</v>
      </c>
      <c r="L26" s="31">
        <v>100</v>
      </c>
      <c r="M26" s="33">
        <v>100</v>
      </c>
      <c r="N26" s="1"/>
      <c r="O26" s="30">
        <v>45288</v>
      </c>
      <c r="P26" s="31">
        <v>86</v>
      </c>
      <c r="Q26" s="33">
        <v>98</v>
      </c>
      <c r="R26" s="1"/>
      <c r="S26" s="73">
        <v>45288</v>
      </c>
      <c r="T26" s="31">
        <v>100</v>
      </c>
      <c r="U26" s="33">
        <v>100</v>
      </c>
      <c r="V26" s="1"/>
      <c r="W26" s="1"/>
      <c r="X26" s="1"/>
      <c r="Y26" s="1"/>
      <c r="Z26" s="1"/>
    </row>
    <row r="27" spans="1:26" ht="14.25" customHeight="1" x14ac:dyDescent="0.35">
      <c r="A27" s="73">
        <v>45289</v>
      </c>
      <c r="B27" s="31">
        <v>100</v>
      </c>
      <c r="C27" s="32">
        <v>92</v>
      </c>
      <c r="D27" s="33">
        <v>91</v>
      </c>
      <c r="E27" s="33">
        <v>100</v>
      </c>
      <c r="F27" s="1"/>
      <c r="G27" s="30">
        <v>45289</v>
      </c>
      <c r="H27" s="31">
        <v>100</v>
      </c>
      <c r="I27" s="33">
        <v>81</v>
      </c>
      <c r="J27" s="1"/>
      <c r="K27" s="73">
        <v>45289</v>
      </c>
      <c r="L27" s="31">
        <v>100</v>
      </c>
      <c r="M27" s="33">
        <v>96</v>
      </c>
      <c r="N27" s="1"/>
      <c r="O27" s="30">
        <v>45289</v>
      </c>
      <c r="P27" s="31">
        <v>95</v>
      </c>
      <c r="Q27" s="33">
        <v>80</v>
      </c>
      <c r="R27" s="1"/>
      <c r="S27" s="30">
        <v>45289</v>
      </c>
      <c r="T27" s="31">
        <v>100</v>
      </c>
      <c r="U27" s="33">
        <v>88</v>
      </c>
      <c r="V27" s="1"/>
      <c r="W27" s="1"/>
      <c r="X27" s="1"/>
      <c r="Y27" s="1"/>
      <c r="Z27" s="1"/>
    </row>
    <row r="28" spans="1:26" ht="34.5" customHeight="1" x14ac:dyDescent="0.35">
      <c r="A28" s="22" t="s">
        <v>42</v>
      </c>
      <c r="B28" s="23">
        <f>SUM(B4:B27)/COUNTA(B4:B27)</f>
        <v>80.5</v>
      </c>
      <c r="C28" s="23">
        <f t="shared" ref="C28:E28" si="0">SUM(C4:C27)/COUNTA(C4:C27)</f>
        <v>71.900000000000006</v>
      </c>
      <c r="D28" s="23">
        <f t="shared" si="0"/>
        <v>78.400000000000006</v>
      </c>
      <c r="E28" s="23">
        <f t="shared" si="0"/>
        <v>81.25</v>
      </c>
      <c r="G28" s="22" t="s">
        <v>42</v>
      </c>
      <c r="H28" s="23">
        <f>SUM(H4:H27)/COUNTA(H4:H27)</f>
        <v>80.349999999999994</v>
      </c>
      <c r="I28" s="23">
        <f>SUM(I4:I27)/COUNTA(I4:I27)</f>
        <v>60.35</v>
      </c>
      <c r="K28" s="22" t="s">
        <v>42</v>
      </c>
      <c r="L28" s="23">
        <f>SUM(L4:L27)/COUNTA(L4:L27)</f>
        <v>95.85</v>
      </c>
      <c r="M28" s="23">
        <f>SUM(M4:M27)/COUNTA(M4:M27)</f>
        <v>99.4</v>
      </c>
      <c r="O28" s="22" t="s">
        <v>42</v>
      </c>
      <c r="P28" s="23">
        <f>SUM(P4:P27)/COUNTA(P4:P27)</f>
        <v>62.1</v>
      </c>
      <c r="Q28" s="23">
        <f>SUM(Q4:Q27)/COUNTA(Q4:Q27)</f>
        <v>67.8</v>
      </c>
      <c r="R28" s="20"/>
      <c r="S28" s="22" t="s">
        <v>42</v>
      </c>
      <c r="T28" s="23">
        <f>SUM(T4:T27)/COUNTA(T4:T27)</f>
        <v>85.473684210526315</v>
      </c>
      <c r="U28" s="23">
        <f>SUM(U4:U27)/COUNTA(U4:U27)</f>
        <v>85.684210526315795</v>
      </c>
    </row>
    <row r="29" spans="1:26" ht="45.75" customHeight="1" x14ac:dyDescent="0.35">
      <c r="A29" s="24" t="s">
        <v>43</v>
      </c>
      <c r="B29" s="25">
        <f>B28*C28/100</f>
        <v>57.879500000000007</v>
      </c>
      <c r="C29" s="26" t="s">
        <v>44</v>
      </c>
      <c r="D29" s="25">
        <f>D28*E28/100</f>
        <v>63.70000000000001</v>
      </c>
      <c r="E29" s="26" t="s">
        <v>44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/>
    <row r="31" spans="1:26" ht="14.25" customHeight="1" x14ac:dyDescent="0.35">
      <c r="A31" s="112" t="s">
        <v>60</v>
      </c>
      <c r="B31" s="113"/>
      <c r="C31" s="113"/>
      <c r="D31" s="113"/>
      <c r="E31" s="114"/>
    </row>
    <row r="32" spans="1:26" ht="14.25" customHeight="1" x14ac:dyDescent="0.35">
      <c r="A32" s="115" t="s">
        <v>69</v>
      </c>
      <c r="B32" s="97"/>
      <c r="C32" s="97"/>
      <c r="D32" s="97"/>
      <c r="E32" s="98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12">
    <mergeCell ref="A1:E1"/>
    <mergeCell ref="A2:E2"/>
    <mergeCell ref="A31:E31"/>
    <mergeCell ref="A32:E32"/>
    <mergeCell ref="G1:I1"/>
    <mergeCell ref="K1:M1"/>
    <mergeCell ref="O1:Q1"/>
    <mergeCell ref="S1:U1"/>
    <mergeCell ref="G2:I2"/>
    <mergeCell ref="K2:M2"/>
    <mergeCell ref="O2:Q2"/>
    <mergeCell ref="S2:U2"/>
  </mergeCells>
  <hyperlinks>
    <hyperlink ref="A2" r:id="rId1" xr:uid="{00000000-0004-0000-0100-000000000000}"/>
    <hyperlink ref="G2" r:id="rId2" xr:uid="{9574B378-2D59-4738-AAFE-1DF3C4C21386}"/>
    <hyperlink ref="K2" r:id="rId3" xr:uid="{83768B3C-92F1-4B8A-84FB-BCA68C9B0DB6}"/>
    <hyperlink ref="O2" r:id="rId4" xr:uid="{98C192DB-C8FF-4226-9BDA-F17599301637}"/>
    <hyperlink ref="S2" r:id="rId5" xr:uid="{52FA58CE-C15A-47E8-9FA7-EC13DA2282B2}"/>
  </hyperlinks>
  <printOptions horizontalCentered="1" verticalCentered="1"/>
  <pageMargins left="0.70866141732283472" right="0.70866141732283472" top="0.74803149606299213" bottom="0.74803149606299213" header="0" footer="0"/>
  <pageSetup paperSize="9" orientation="landscape" r:id="rId6"/>
  <headerFooter>
    <oddHeader>&amp;LSA 2021&amp;CPonctualité entre Malesherbes et Gare de Lyon</oddHeader>
    <oddFooter>&amp;C&amp;A&amp;R&amp;P/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03"/>
  <sheetViews>
    <sheetView zoomScaleNormal="100" workbookViewId="0">
      <selection activeCell="A9" sqref="A9"/>
    </sheetView>
  </sheetViews>
  <sheetFormatPr baseColWidth="10" defaultColWidth="12.58203125" defaultRowHeight="15" customHeight="1" x14ac:dyDescent="0.3"/>
  <cols>
    <col min="1" max="1" width="13.4140625" customWidth="1"/>
    <col min="2" max="4" width="13" customWidth="1"/>
    <col min="5" max="5" width="12.08203125" customWidth="1"/>
    <col min="6" max="6" width="3.6640625" customWidth="1"/>
    <col min="7" max="7" width="13.4140625" customWidth="1"/>
    <col min="8" max="9" width="13.6640625" customWidth="1"/>
    <col min="10" max="10" width="3.4140625" customWidth="1"/>
    <col min="11" max="11" width="11.08203125" customWidth="1"/>
    <col min="12" max="12" width="12.4140625" customWidth="1"/>
    <col min="13" max="13" width="13.4140625" customWidth="1"/>
    <col min="14" max="14" width="3.08203125" customWidth="1"/>
    <col min="15" max="15" width="12.9140625" customWidth="1"/>
    <col min="16" max="16" width="11.58203125" customWidth="1"/>
    <col min="17" max="17" width="13.58203125" customWidth="1"/>
    <col min="18" max="18" width="3.1640625" customWidth="1"/>
    <col min="19" max="19" width="11" customWidth="1"/>
    <col min="20" max="20" width="12.08203125" customWidth="1"/>
    <col min="21" max="21" width="13.6640625" customWidth="1"/>
    <col min="22" max="26" width="9.4140625" customWidth="1"/>
  </cols>
  <sheetData>
    <row r="1" spans="1:21" ht="21.75" customHeight="1" x14ac:dyDescent="0.3">
      <c r="A1" s="110" t="s">
        <v>39</v>
      </c>
      <c r="B1" s="93"/>
      <c r="C1" s="93"/>
      <c r="D1" s="93"/>
      <c r="E1" s="94"/>
      <c r="G1" s="110" t="s">
        <v>39</v>
      </c>
      <c r="H1" s="93"/>
      <c r="I1" s="111"/>
      <c r="K1" s="110" t="s">
        <v>39</v>
      </c>
      <c r="L1" s="93"/>
      <c r="M1" s="111"/>
      <c r="O1" s="110" t="s">
        <v>39</v>
      </c>
      <c r="P1" s="93"/>
      <c r="Q1" s="111"/>
      <c r="S1" s="110" t="s">
        <v>39</v>
      </c>
      <c r="T1" s="93"/>
      <c r="U1" s="111"/>
    </row>
    <row r="2" spans="1:21" ht="14.25" customHeight="1" x14ac:dyDescent="0.3">
      <c r="A2" s="96" t="s">
        <v>40</v>
      </c>
      <c r="B2" s="97"/>
      <c r="C2" s="97"/>
      <c r="D2" s="97"/>
      <c r="E2" s="98"/>
      <c r="G2" s="96" t="s">
        <v>40</v>
      </c>
      <c r="H2" s="97"/>
      <c r="I2" s="98"/>
      <c r="K2" s="96" t="s">
        <v>40</v>
      </c>
      <c r="L2" s="97"/>
      <c r="M2" s="98"/>
      <c r="O2" s="96" t="s">
        <v>40</v>
      </c>
      <c r="P2" s="97"/>
      <c r="Q2" s="98"/>
      <c r="S2" s="96" t="s">
        <v>40</v>
      </c>
      <c r="T2" s="97"/>
      <c r="U2" s="98"/>
    </row>
    <row r="3" spans="1:21" ht="42" customHeight="1" x14ac:dyDescent="0.3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G3" s="4" t="s">
        <v>41</v>
      </c>
      <c r="H3" s="18" t="s">
        <v>45</v>
      </c>
      <c r="I3" s="19" t="s">
        <v>46</v>
      </c>
      <c r="K3" s="4" t="s">
        <v>41</v>
      </c>
      <c r="L3" s="18" t="s">
        <v>47</v>
      </c>
      <c r="M3" s="19" t="s">
        <v>48</v>
      </c>
      <c r="O3" s="4" t="s">
        <v>41</v>
      </c>
      <c r="P3" s="18" t="s">
        <v>49</v>
      </c>
      <c r="Q3" s="19" t="s">
        <v>50</v>
      </c>
      <c r="S3" s="4" t="s">
        <v>41</v>
      </c>
      <c r="T3" s="54" t="s">
        <v>54</v>
      </c>
      <c r="U3" s="55" t="s">
        <v>55</v>
      </c>
    </row>
    <row r="4" spans="1:21" ht="14.25" customHeight="1" x14ac:dyDescent="0.3">
      <c r="A4" s="30">
        <v>44928</v>
      </c>
      <c r="B4" s="32">
        <v>84</v>
      </c>
      <c r="C4" s="32">
        <v>94</v>
      </c>
      <c r="D4" s="33">
        <v>89</v>
      </c>
      <c r="E4" s="33">
        <v>97</v>
      </c>
      <c r="F4" s="51"/>
      <c r="G4" s="30">
        <v>44928</v>
      </c>
      <c r="H4" s="32">
        <v>89</v>
      </c>
      <c r="I4" s="33">
        <v>88</v>
      </c>
      <c r="J4" s="51"/>
      <c r="K4" s="73">
        <v>44928</v>
      </c>
      <c r="L4" s="32">
        <v>100</v>
      </c>
      <c r="M4" s="33">
        <v>100</v>
      </c>
      <c r="N4" s="51"/>
      <c r="O4" s="30">
        <v>44928</v>
      </c>
      <c r="P4" s="32">
        <v>90</v>
      </c>
      <c r="Q4" s="33">
        <v>70</v>
      </c>
      <c r="R4" s="20"/>
      <c r="S4" s="30">
        <v>44928</v>
      </c>
      <c r="T4" s="32">
        <v>64</v>
      </c>
      <c r="U4" s="33">
        <v>74</v>
      </c>
    </row>
    <row r="5" spans="1:21" ht="14.25" customHeight="1" x14ac:dyDescent="0.3">
      <c r="A5" s="30">
        <v>45294</v>
      </c>
      <c r="B5" s="32">
        <v>100</v>
      </c>
      <c r="C5" s="32">
        <v>92</v>
      </c>
      <c r="D5" s="33">
        <v>90</v>
      </c>
      <c r="E5" s="33">
        <v>93</v>
      </c>
      <c r="F5" s="51"/>
      <c r="G5" s="30">
        <v>45294</v>
      </c>
      <c r="H5" s="32">
        <v>88</v>
      </c>
      <c r="I5" s="33">
        <v>72</v>
      </c>
      <c r="J5" s="51"/>
      <c r="K5" s="73">
        <v>45294</v>
      </c>
      <c r="L5" s="32">
        <v>100</v>
      </c>
      <c r="M5" s="33">
        <v>100</v>
      </c>
      <c r="N5" s="51"/>
      <c r="O5" s="30">
        <v>45294</v>
      </c>
      <c r="P5" s="32">
        <v>100</v>
      </c>
      <c r="Q5" s="33">
        <v>90</v>
      </c>
      <c r="R5" s="20"/>
      <c r="S5" s="30">
        <v>45294</v>
      </c>
      <c r="T5" s="32">
        <v>75</v>
      </c>
      <c r="U5" s="33">
        <v>70</v>
      </c>
    </row>
    <row r="6" spans="1:21" ht="14.25" customHeight="1" x14ac:dyDescent="0.3">
      <c r="A6" s="30">
        <v>45295</v>
      </c>
      <c r="B6" s="31">
        <v>100</v>
      </c>
      <c r="C6" s="32">
        <v>93</v>
      </c>
      <c r="D6" s="33">
        <v>52</v>
      </c>
      <c r="E6" s="33">
        <v>81</v>
      </c>
      <c r="F6" s="51"/>
      <c r="G6" s="73">
        <v>45295</v>
      </c>
      <c r="H6" s="31">
        <v>100</v>
      </c>
      <c r="I6" s="33">
        <v>100</v>
      </c>
      <c r="J6" s="51"/>
      <c r="K6" s="30">
        <v>45295</v>
      </c>
      <c r="L6" s="31">
        <v>76</v>
      </c>
      <c r="M6" s="33">
        <v>100</v>
      </c>
      <c r="N6" s="51"/>
      <c r="O6" s="73">
        <v>45295</v>
      </c>
      <c r="P6" s="31">
        <v>100</v>
      </c>
      <c r="Q6" s="33">
        <v>92</v>
      </c>
      <c r="R6" s="20"/>
      <c r="S6" s="73">
        <v>45295</v>
      </c>
      <c r="T6" s="31">
        <v>100</v>
      </c>
      <c r="U6" s="33">
        <v>100</v>
      </c>
    </row>
    <row r="7" spans="1:21" ht="14.25" customHeight="1" x14ac:dyDescent="0.3">
      <c r="A7" s="30">
        <v>45296</v>
      </c>
      <c r="B7" s="31">
        <v>100</v>
      </c>
      <c r="C7" s="31">
        <v>100</v>
      </c>
      <c r="D7" s="37">
        <v>85</v>
      </c>
      <c r="E7" s="37">
        <v>88</v>
      </c>
      <c r="F7" s="51"/>
      <c r="G7" s="30">
        <v>45296</v>
      </c>
      <c r="H7" s="31">
        <v>88</v>
      </c>
      <c r="I7" s="37">
        <v>100</v>
      </c>
      <c r="J7" s="51"/>
      <c r="K7" s="73">
        <v>45296</v>
      </c>
      <c r="L7" s="31">
        <v>100</v>
      </c>
      <c r="M7" s="37">
        <v>100</v>
      </c>
      <c r="N7" s="51"/>
      <c r="O7" s="30">
        <v>45296</v>
      </c>
      <c r="P7" s="31">
        <v>80</v>
      </c>
      <c r="Q7" s="37">
        <v>94</v>
      </c>
      <c r="R7" s="20"/>
      <c r="S7" s="73">
        <v>45296</v>
      </c>
      <c r="T7" s="31">
        <v>100</v>
      </c>
      <c r="U7" s="37">
        <v>100</v>
      </c>
    </row>
    <row r="8" spans="1:21" ht="14.25" customHeight="1" x14ac:dyDescent="0.3">
      <c r="A8" s="51"/>
      <c r="B8" s="36"/>
      <c r="C8" s="36"/>
      <c r="D8" s="36"/>
      <c r="E8" s="36"/>
      <c r="F8" s="51"/>
      <c r="G8" s="51"/>
      <c r="H8" s="36"/>
      <c r="I8" s="36"/>
      <c r="J8" s="51"/>
      <c r="K8" s="51"/>
      <c r="L8" s="36"/>
      <c r="M8" s="36"/>
      <c r="N8" s="51"/>
      <c r="O8" s="51"/>
      <c r="P8" s="36"/>
      <c r="Q8" s="36"/>
      <c r="R8" s="20"/>
      <c r="S8" s="51"/>
      <c r="T8" s="36"/>
      <c r="U8" s="36"/>
    </row>
    <row r="9" spans="1:21" ht="14.25" customHeight="1" x14ac:dyDescent="0.3">
      <c r="A9" s="30">
        <v>45299</v>
      </c>
      <c r="B9" s="32">
        <v>100</v>
      </c>
      <c r="C9" s="32">
        <v>79</v>
      </c>
      <c r="D9" s="33">
        <v>82</v>
      </c>
      <c r="E9" s="33">
        <v>100</v>
      </c>
      <c r="F9" s="51"/>
      <c r="G9" s="30">
        <v>45299</v>
      </c>
      <c r="H9" s="32">
        <v>86</v>
      </c>
      <c r="I9" s="33">
        <v>71</v>
      </c>
      <c r="J9" s="51"/>
      <c r="K9" s="30">
        <v>45299</v>
      </c>
      <c r="L9" s="32">
        <v>52</v>
      </c>
      <c r="M9" s="33">
        <v>100</v>
      </c>
      <c r="N9" s="51"/>
      <c r="O9" s="30">
        <v>45299</v>
      </c>
      <c r="P9" s="32">
        <v>88</v>
      </c>
      <c r="Q9" s="33">
        <v>97</v>
      </c>
      <c r="R9" s="20"/>
      <c r="S9" s="30">
        <v>45299</v>
      </c>
      <c r="T9" s="32">
        <v>100</v>
      </c>
      <c r="U9" s="33">
        <v>79</v>
      </c>
    </row>
    <row r="10" spans="1:21" ht="14.25" customHeight="1" x14ac:dyDescent="0.3">
      <c r="A10" s="30">
        <v>45300</v>
      </c>
      <c r="B10" s="31">
        <v>91</v>
      </c>
      <c r="C10" s="32">
        <v>66</v>
      </c>
      <c r="D10" s="33">
        <v>63</v>
      </c>
      <c r="E10" s="33">
        <v>93</v>
      </c>
      <c r="F10" s="51"/>
      <c r="G10" s="30">
        <v>45300</v>
      </c>
      <c r="H10" s="31">
        <v>55</v>
      </c>
      <c r="I10" s="33">
        <v>43</v>
      </c>
      <c r="J10" s="51"/>
      <c r="K10" s="73">
        <v>45300</v>
      </c>
      <c r="L10" s="31">
        <v>100</v>
      </c>
      <c r="M10" s="33">
        <v>100</v>
      </c>
      <c r="N10" s="51"/>
      <c r="O10" s="30">
        <v>45300</v>
      </c>
      <c r="P10" s="31">
        <v>50</v>
      </c>
      <c r="Q10" s="33">
        <v>65</v>
      </c>
      <c r="R10" s="20"/>
      <c r="S10" s="30">
        <v>45300</v>
      </c>
      <c r="T10" s="31">
        <v>95</v>
      </c>
      <c r="U10" s="33">
        <v>88</v>
      </c>
    </row>
    <row r="11" spans="1:21" ht="14.25" customHeight="1" x14ac:dyDescent="0.3">
      <c r="A11" s="30">
        <v>45301</v>
      </c>
      <c r="B11" s="31">
        <v>91</v>
      </c>
      <c r="C11" s="31">
        <v>90</v>
      </c>
      <c r="D11" s="37">
        <v>25</v>
      </c>
      <c r="E11" s="37">
        <v>75</v>
      </c>
      <c r="F11" s="51"/>
      <c r="G11" s="30">
        <v>45301</v>
      </c>
      <c r="H11" s="31">
        <v>100</v>
      </c>
      <c r="I11" s="37">
        <v>18</v>
      </c>
      <c r="J11" s="51"/>
      <c r="K11" s="73">
        <v>45301</v>
      </c>
      <c r="L11" s="31">
        <v>100</v>
      </c>
      <c r="M11" s="37">
        <v>100</v>
      </c>
      <c r="N11" s="51"/>
      <c r="O11" s="30">
        <v>45301</v>
      </c>
      <c r="P11" s="31">
        <v>84</v>
      </c>
      <c r="Q11" s="37">
        <v>47</v>
      </c>
      <c r="R11" s="20"/>
      <c r="S11" s="30">
        <v>45301</v>
      </c>
      <c r="T11" s="31">
        <v>79</v>
      </c>
      <c r="U11" s="37">
        <v>100</v>
      </c>
    </row>
    <row r="12" spans="1:21" ht="14.25" customHeight="1" x14ac:dyDescent="0.3">
      <c r="A12" s="30">
        <v>45302</v>
      </c>
      <c r="B12" s="31">
        <v>11</v>
      </c>
      <c r="C12" s="31">
        <v>51</v>
      </c>
      <c r="D12" s="37">
        <v>64</v>
      </c>
      <c r="E12" s="37">
        <v>81</v>
      </c>
      <c r="F12" s="51"/>
      <c r="G12" s="30">
        <v>45302</v>
      </c>
      <c r="H12" s="31">
        <v>37</v>
      </c>
      <c r="I12" s="37">
        <v>70</v>
      </c>
      <c r="J12" s="51"/>
      <c r="K12" s="73">
        <v>45302</v>
      </c>
      <c r="L12" s="31">
        <v>100</v>
      </c>
      <c r="M12" s="37">
        <v>100</v>
      </c>
      <c r="N12" s="51"/>
      <c r="O12" s="30">
        <v>45302</v>
      </c>
      <c r="P12" s="31">
        <v>22</v>
      </c>
      <c r="Q12" s="37">
        <v>65</v>
      </c>
      <c r="R12" s="20"/>
      <c r="S12" s="30">
        <v>45302</v>
      </c>
      <c r="T12" s="31">
        <v>14</v>
      </c>
      <c r="U12" s="37">
        <v>91</v>
      </c>
    </row>
    <row r="13" spans="1:21" ht="14.25" customHeight="1" x14ac:dyDescent="0.3">
      <c r="A13" s="30">
        <v>45303</v>
      </c>
      <c r="B13" s="31">
        <v>85</v>
      </c>
      <c r="C13" s="31">
        <v>83</v>
      </c>
      <c r="D13" s="37">
        <v>79</v>
      </c>
      <c r="E13" s="37">
        <v>100</v>
      </c>
      <c r="F13" s="51"/>
      <c r="G13" s="30">
        <v>45303</v>
      </c>
      <c r="H13" s="31">
        <v>44</v>
      </c>
      <c r="I13" s="37">
        <v>90</v>
      </c>
      <c r="J13" s="51"/>
      <c r="K13" s="73">
        <v>45303</v>
      </c>
      <c r="L13" s="31">
        <v>100</v>
      </c>
      <c r="M13" s="37">
        <v>100</v>
      </c>
      <c r="N13" s="51"/>
      <c r="O13" s="30">
        <v>45303</v>
      </c>
      <c r="P13" s="31">
        <v>60</v>
      </c>
      <c r="Q13" s="37">
        <v>62</v>
      </c>
      <c r="R13" s="20"/>
      <c r="S13" s="30">
        <v>45303</v>
      </c>
      <c r="T13" s="31">
        <v>30</v>
      </c>
      <c r="U13" s="37">
        <v>100</v>
      </c>
    </row>
    <row r="14" spans="1:21" ht="14.25" customHeight="1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20"/>
      <c r="S14" s="51"/>
      <c r="T14" s="51"/>
      <c r="U14" s="51"/>
    </row>
    <row r="15" spans="1:21" ht="14.25" customHeight="1" x14ac:dyDescent="0.3">
      <c r="A15" s="30">
        <v>45306</v>
      </c>
      <c r="B15" s="32">
        <v>100</v>
      </c>
      <c r="C15" s="32">
        <v>70</v>
      </c>
      <c r="D15" s="33">
        <v>79</v>
      </c>
      <c r="E15" s="33">
        <v>100</v>
      </c>
      <c r="F15" s="51"/>
      <c r="G15" s="30">
        <v>45306</v>
      </c>
      <c r="H15" s="32">
        <v>97</v>
      </c>
      <c r="I15" s="33">
        <v>100</v>
      </c>
      <c r="J15" s="51"/>
      <c r="K15" s="73">
        <v>45306</v>
      </c>
      <c r="L15" s="32">
        <v>100</v>
      </c>
      <c r="M15" s="33">
        <v>100</v>
      </c>
      <c r="N15" s="51"/>
      <c r="O15" s="30">
        <v>45306</v>
      </c>
      <c r="P15" s="32">
        <v>48</v>
      </c>
      <c r="Q15" s="33">
        <v>86</v>
      </c>
      <c r="R15" s="20"/>
      <c r="S15" s="30">
        <v>45306</v>
      </c>
      <c r="T15" s="32">
        <v>95</v>
      </c>
      <c r="U15" s="33">
        <v>100</v>
      </c>
    </row>
    <row r="16" spans="1:21" ht="14.25" customHeight="1" x14ac:dyDescent="0.3">
      <c r="A16" s="30">
        <v>45307</v>
      </c>
      <c r="B16" s="31">
        <v>91</v>
      </c>
      <c r="C16" s="32">
        <v>47</v>
      </c>
      <c r="D16" s="33">
        <v>62</v>
      </c>
      <c r="E16" s="33">
        <v>65</v>
      </c>
      <c r="F16" s="51"/>
      <c r="G16" s="30">
        <v>45307</v>
      </c>
      <c r="H16" s="31">
        <v>95</v>
      </c>
      <c r="I16" s="33">
        <v>77</v>
      </c>
      <c r="J16" s="51"/>
      <c r="K16" s="73">
        <v>45307</v>
      </c>
      <c r="L16" s="31">
        <v>100</v>
      </c>
      <c r="M16" s="33">
        <v>100</v>
      </c>
      <c r="N16" s="51"/>
      <c r="O16" s="30">
        <v>45307</v>
      </c>
      <c r="P16" s="31">
        <v>57</v>
      </c>
      <c r="Q16" s="33">
        <v>65</v>
      </c>
      <c r="R16" s="20"/>
      <c r="S16" s="30">
        <v>45307</v>
      </c>
      <c r="T16" s="31">
        <v>79</v>
      </c>
      <c r="U16" s="33">
        <v>49</v>
      </c>
    </row>
    <row r="17" spans="1:21" ht="14.25" customHeight="1" x14ac:dyDescent="0.3">
      <c r="A17" s="30">
        <v>45308</v>
      </c>
      <c r="B17" s="31">
        <v>64</v>
      </c>
      <c r="C17" s="31">
        <v>53</v>
      </c>
      <c r="D17" s="37">
        <v>60</v>
      </c>
      <c r="E17" s="37">
        <v>67</v>
      </c>
      <c r="F17" s="51"/>
      <c r="G17" s="30">
        <v>45308</v>
      </c>
      <c r="H17" s="31">
        <v>66</v>
      </c>
      <c r="I17" s="37">
        <v>63</v>
      </c>
      <c r="J17" s="51"/>
      <c r="K17" s="73">
        <v>45308</v>
      </c>
      <c r="L17" s="31">
        <v>100</v>
      </c>
      <c r="M17" s="37">
        <v>100</v>
      </c>
      <c r="N17" s="51"/>
      <c r="O17" s="30">
        <v>45308</v>
      </c>
      <c r="P17" s="31">
        <v>46</v>
      </c>
      <c r="Q17" s="37">
        <v>90</v>
      </c>
      <c r="R17" s="20"/>
      <c r="S17" s="30">
        <v>45308</v>
      </c>
      <c r="T17" s="31">
        <v>4</v>
      </c>
      <c r="U17" s="37">
        <v>70</v>
      </c>
    </row>
    <row r="18" spans="1:21" ht="14.25" customHeight="1" x14ac:dyDescent="0.3">
      <c r="A18" s="30">
        <v>45309</v>
      </c>
      <c r="B18" s="31">
        <v>80</v>
      </c>
      <c r="C18" s="31">
        <v>63</v>
      </c>
      <c r="D18" s="37">
        <v>38</v>
      </c>
      <c r="E18" s="37">
        <v>76</v>
      </c>
      <c r="F18" s="51"/>
      <c r="G18" s="30">
        <v>45309</v>
      </c>
      <c r="H18" s="31">
        <v>63</v>
      </c>
      <c r="I18" s="37">
        <v>35</v>
      </c>
      <c r="J18" s="51"/>
      <c r="K18" s="73">
        <v>45309</v>
      </c>
      <c r="L18" s="31">
        <v>100</v>
      </c>
      <c r="M18" s="37">
        <v>100</v>
      </c>
      <c r="N18" s="51"/>
      <c r="O18" s="30">
        <v>45309</v>
      </c>
      <c r="P18" s="31">
        <v>58</v>
      </c>
      <c r="Q18" s="37">
        <v>17</v>
      </c>
      <c r="R18" s="20"/>
      <c r="S18" s="30">
        <v>45309</v>
      </c>
      <c r="T18" s="31">
        <v>40</v>
      </c>
      <c r="U18" s="37">
        <v>89</v>
      </c>
    </row>
    <row r="19" spans="1:21" ht="14.25" customHeight="1" x14ac:dyDescent="0.3">
      <c r="A19" s="30">
        <v>45310</v>
      </c>
      <c r="B19" s="32">
        <v>100</v>
      </c>
      <c r="C19" s="31">
        <v>39</v>
      </c>
      <c r="D19" s="37">
        <v>59</v>
      </c>
      <c r="E19" s="37">
        <v>100</v>
      </c>
      <c r="F19" s="51"/>
      <c r="G19" s="30">
        <v>45310</v>
      </c>
      <c r="H19" s="31">
        <v>63</v>
      </c>
      <c r="I19" s="37">
        <v>69</v>
      </c>
      <c r="J19" s="51"/>
      <c r="K19" s="30">
        <v>45310</v>
      </c>
      <c r="L19" s="31">
        <v>41</v>
      </c>
      <c r="M19" s="37">
        <v>100</v>
      </c>
      <c r="N19" s="51"/>
      <c r="O19" s="30">
        <v>45310</v>
      </c>
      <c r="P19" s="31">
        <v>30</v>
      </c>
      <c r="Q19" s="37">
        <v>41</v>
      </c>
      <c r="R19" s="20"/>
      <c r="S19" s="30">
        <v>45310</v>
      </c>
      <c r="T19" s="31">
        <v>89</v>
      </c>
      <c r="U19" s="37">
        <v>97</v>
      </c>
    </row>
    <row r="20" spans="1:21" ht="14.25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20"/>
      <c r="S20" s="51"/>
      <c r="T20" s="51"/>
      <c r="U20" s="51"/>
    </row>
    <row r="21" spans="1:21" ht="14.25" customHeight="1" x14ac:dyDescent="0.3">
      <c r="A21" s="30">
        <v>45313</v>
      </c>
      <c r="B21" s="32">
        <v>86</v>
      </c>
      <c r="C21" s="32">
        <v>78</v>
      </c>
      <c r="D21" s="33">
        <v>83</v>
      </c>
      <c r="E21" s="33">
        <v>61</v>
      </c>
      <c r="F21" s="51"/>
      <c r="G21" s="30">
        <v>45313</v>
      </c>
      <c r="H21" s="32">
        <v>83</v>
      </c>
      <c r="I21" s="33">
        <v>50</v>
      </c>
      <c r="J21" s="51"/>
      <c r="K21" s="73">
        <v>45313</v>
      </c>
      <c r="L21" s="32">
        <v>100</v>
      </c>
      <c r="M21" s="33">
        <v>100</v>
      </c>
      <c r="N21" s="51"/>
      <c r="O21" s="30">
        <v>45313</v>
      </c>
      <c r="P21" s="32">
        <v>82</v>
      </c>
      <c r="Q21" s="33">
        <v>91</v>
      </c>
      <c r="R21" s="20"/>
      <c r="S21" s="30">
        <v>45313</v>
      </c>
      <c r="T21" s="32">
        <v>88</v>
      </c>
      <c r="U21" s="33">
        <v>75</v>
      </c>
    </row>
    <row r="22" spans="1:21" ht="14.25" customHeight="1" x14ac:dyDescent="0.3">
      <c r="A22" s="30">
        <v>45314</v>
      </c>
      <c r="B22" s="32">
        <v>86</v>
      </c>
      <c r="C22" s="32">
        <v>98</v>
      </c>
      <c r="D22" s="33">
        <v>60</v>
      </c>
      <c r="E22" s="33">
        <v>90</v>
      </c>
      <c r="F22" s="51"/>
      <c r="G22" s="30">
        <v>45314</v>
      </c>
      <c r="H22" s="32">
        <v>100</v>
      </c>
      <c r="I22" s="33">
        <v>67</v>
      </c>
      <c r="J22" s="51"/>
      <c r="K22" s="73">
        <v>45314</v>
      </c>
      <c r="L22" s="32">
        <v>96</v>
      </c>
      <c r="M22" s="33">
        <v>100</v>
      </c>
      <c r="N22" s="51"/>
      <c r="O22" s="30">
        <v>45314</v>
      </c>
      <c r="P22" s="32">
        <v>63</v>
      </c>
      <c r="Q22" s="33">
        <v>40</v>
      </c>
      <c r="R22" s="20"/>
      <c r="S22" s="73">
        <v>45314</v>
      </c>
      <c r="T22" s="32">
        <v>100</v>
      </c>
      <c r="U22" s="33">
        <v>97</v>
      </c>
    </row>
    <row r="23" spans="1:21" ht="14.25" customHeight="1" x14ac:dyDescent="0.3">
      <c r="A23" s="30">
        <v>45315</v>
      </c>
      <c r="B23" s="32">
        <v>78</v>
      </c>
      <c r="C23" s="32">
        <v>93</v>
      </c>
      <c r="D23" s="33">
        <v>84</v>
      </c>
      <c r="E23" s="33">
        <v>29</v>
      </c>
      <c r="F23" s="51"/>
      <c r="G23" s="30">
        <v>45315</v>
      </c>
      <c r="H23" s="32">
        <v>88</v>
      </c>
      <c r="I23" s="33">
        <v>85</v>
      </c>
      <c r="J23" s="51"/>
      <c r="K23" s="73">
        <v>45315</v>
      </c>
      <c r="L23" s="32">
        <v>100</v>
      </c>
      <c r="M23" s="33">
        <v>100</v>
      </c>
      <c r="N23" s="51"/>
      <c r="O23" s="30">
        <v>45315</v>
      </c>
      <c r="P23" s="32">
        <v>77</v>
      </c>
      <c r="Q23" s="33">
        <v>100</v>
      </c>
      <c r="R23" s="20"/>
      <c r="S23" s="30">
        <v>45315</v>
      </c>
      <c r="T23" s="32">
        <v>39</v>
      </c>
      <c r="U23" s="33">
        <v>86</v>
      </c>
    </row>
    <row r="24" spans="1:21" ht="13.5" customHeight="1" x14ac:dyDescent="0.3">
      <c r="A24" s="30">
        <v>45316</v>
      </c>
      <c r="B24" s="32">
        <v>64</v>
      </c>
      <c r="C24" s="32">
        <v>49</v>
      </c>
      <c r="D24" s="33">
        <v>66</v>
      </c>
      <c r="E24" s="33">
        <v>75</v>
      </c>
      <c r="F24" s="51"/>
      <c r="G24" s="30">
        <v>45316</v>
      </c>
      <c r="H24" s="32">
        <v>49</v>
      </c>
      <c r="I24" s="33">
        <v>47</v>
      </c>
      <c r="J24" s="51"/>
      <c r="K24" s="30">
        <v>45316</v>
      </c>
      <c r="L24" s="32">
        <v>76</v>
      </c>
      <c r="M24" s="33">
        <v>100</v>
      </c>
      <c r="N24" s="51"/>
      <c r="O24" s="30">
        <v>45316</v>
      </c>
      <c r="P24" s="32">
        <v>28</v>
      </c>
      <c r="Q24" s="33">
        <v>72</v>
      </c>
      <c r="R24" s="20"/>
      <c r="S24" s="30">
        <v>45316</v>
      </c>
      <c r="T24" s="32">
        <v>45</v>
      </c>
      <c r="U24" s="33">
        <v>75</v>
      </c>
    </row>
    <row r="25" spans="1:21" ht="14.25" customHeight="1" x14ac:dyDescent="0.3">
      <c r="A25" s="30">
        <v>45317</v>
      </c>
      <c r="B25" s="32">
        <v>91</v>
      </c>
      <c r="C25" s="32">
        <v>89</v>
      </c>
      <c r="D25" s="33">
        <v>47</v>
      </c>
      <c r="E25" s="33">
        <v>100</v>
      </c>
      <c r="F25" s="51"/>
      <c r="G25" s="30">
        <v>45317</v>
      </c>
      <c r="H25" s="32">
        <v>93</v>
      </c>
      <c r="I25" s="33">
        <v>60</v>
      </c>
      <c r="J25" s="51"/>
      <c r="K25" s="73">
        <v>45317</v>
      </c>
      <c r="L25" s="32">
        <v>100</v>
      </c>
      <c r="M25" s="33">
        <v>100</v>
      </c>
      <c r="N25" s="51"/>
      <c r="O25" s="30">
        <v>45317</v>
      </c>
      <c r="P25" s="32">
        <v>83</v>
      </c>
      <c r="Q25" s="33">
        <v>37</v>
      </c>
      <c r="R25" s="20"/>
      <c r="S25" s="30">
        <v>45317</v>
      </c>
      <c r="T25" s="32">
        <v>56</v>
      </c>
      <c r="U25" s="33">
        <v>67</v>
      </c>
    </row>
    <row r="26" spans="1:21" ht="14.25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20"/>
      <c r="S26" s="51"/>
      <c r="T26" s="51"/>
      <c r="U26" s="51"/>
    </row>
    <row r="27" spans="1:21" ht="14.25" customHeight="1" x14ac:dyDescent="0.3">
      <c r="A27" s="30">
        <v>45320</v>
      </c>
      <c r="B27" s="31">
        <v>91</v>
      </c>
      <c r="C27" s="32">
        <v>84</v>
      </c>
      <c r="D27" s="33">
        <v>81</v>
      </c>
      <c r="E27" s="33">
        <v>88</v>
      </c>
      <c r="F27" s="51"/>
      <c r="G27" s="30">
        <v>45320</v>
      </c>
      <c r="H27" s="31">
        <v>93</v>
      </c>
      <c r="I27" s="33">
        <v>60</v>
      </c>
      <c r="J27" s="51"/>
      <c r="K27" s="73">
        <v>45320</v>
      </c>
      <c r="L27" s="31">
        <v>100</v>
      </c>
      <c r="M27" s="33">
        <v>100</v>
      </c>
      <c r="N27" s="51"/>
      <c r="O27" s="30">
        <v>45320</v>
      </c>
      <c r="P27" s="31">
        <v>83</v>
      </c>
      <c r="Q27" s="33">
        <v>37</v>
      </c>
      <c r="R27" s="20"/>
      <c r="S27" s="30">
        <v>45320</v>
      </c>
      <c r="T27" s="31">
        <v>56</v>
      </c>
      <c r="U27" s="33">
        <v>67</v>
      </c>
    </row>
    <row r="28" spans="1:21" ht="14.25" customHeight="1" x14ac:dyDescent="0.3">
      <c r="A28" s="30">
        <v>45321</v>
      </c>
      <c r="B28" s="31">
        <v>86</v>
      </c>
      <c r="C28" s="32">
        <v>69</v>
      </c>
      <c r="D28" s="33">
        <v>53</v>
      </c>
      <c r="E28" s="33">
        <v>37</v>
      </c>
      <c r="F28" s="51"/>
      <c r="G28" s="30">
        <v>45321</v>
      </c>
      <c r="H28" s="31">
        <v>66</v>
      </c>
      <c r="I28" s="33">
        <v>88</v>
      </c>
      <c r="J28" s="51"/>
      <c r="K28" s="30">
        <v>45321</v>
      </c>
      <c r="L28" s="31">
        <v>100</v>
      </c>
      <c r="M28" s="33">
        <v>84</v>
      </c>
      <c r="N28" s="51"/>
      <c r="O28" s="30">
        <v>45321</v>
      </c>
      <c r="P28" s="31">
        <v>48</v>
      </c>
      <c r="Q28" s="33">
        <v>61</v>
      </c>
      <c r="R28" s="20"/>
      <c r="S28" s="30">
        <v>45321</v>
      </c>
      <c r="T28" s="31">
        <v>94</v>
      </c>
      <c r="U28" s="33">
        <v>47</v>
      </c>
    </row>
    <row r="29" spans="1:21" ht="14.25" customHeight="1" x14ac:dyDescent="0.3">
      <c r="A29" s="30">
        <v>45322</v>
      </c>
      <c r="B29" s="32">
        <v>78</v>
      </c>
      <c r="C29" s="32">
        <v>94</v>
      </c>
      <c r="D29" s="33">
        <v>73</v>
      </c>
      <c r="E29" s="33">
        <v>80</v>
      </c>
      <c r="F29" s="51"/>
      <c r="G29" s="30">
        <v>45322</v>
      </c>
      <c r="H29" s="32">
        <v>93</v>
      </c>
      <c r="I29" s="33">
        <v>91</v>
      </c>
      <c r="J29" s="51"/>
      <c r="K29" s="30">
        <v>45322</v>
      </c>
      <c r="L29" s="32">
        <v>100</v>
      </c>
      <c r="M29" s="33">
        <v>100</v>
      </c>
      <c r="N29" s="51"/>
      <c r="O29" s="30">
        <v>45322</v>
      </c>
      <c r="P29" s="32">
        <v>68</v>
      </c>
      <c r="Q29" s="33">
        <v>72</v>
      </c>
      <c r="R29" s="20"/>
      <c r="S29" s="30">
        <v>45322</v>
      </c>
      <c r="T29" s="32">
        <v>61</v>
      </c>
      <c r="U29" s="33">
        <v>32</v>
      </c>
    </row>
    <row r="30" spans="1:21" ht="30.65" customHeight="1" x14ac:dyDescent="0.35">
      <c r="A30" s="22" t="s">
        <v>42</v>
      </c>
      <c r="B30" s="23">
        <f>SUM(B4:B29)/COUNTA(B4:B29)</f>
        <v>84.409090909090907</v>
      </c>
      <c r="C30" s="23">
        <f>SUM(C4:C29)/COUNTA(C4:C29)</f>
        <v>76.090909090909093</v>
      </c>
      <c r="D30" s="23">
        <f>SUM(D4:D29)/COUNTA(D4:D29)</f>
        <v>67</v>
      </c>
      <c r="E30" s="23">
        <f>SUM(E4:E29)/COUNTA(E4:E29)</f>
        <v>80.727272727272734</v>
      </c>
      <c r="G30" s="22" t="s">
        <v>42</v>
      </c>
      <c r="H30" s="23">
        <f>SUM(H4:H29)/COUNTA(H4:H29)</f>
        <v>78.909090909090907</v>
      </c>
      <c r="I30" s="23">
        <f>SUM(I4:I29)/COUNTA(I4:I29)</f>
        <v>70.181818181818187</v>
      </c>
      <c r="K30" s="22" t="s">
        <v>42</v>
      </c>
      <c r="L30" s="23">
        <f>SUM(L4:L29)/COUNTA(L4:L29)</f>
        <v>92.772727272727266</v>
      </c>
      <c r="M30" s="23">
        <f>SUM(M4:M29)/COUNTA(M4:M29)</f>
        <v>99.272727272727266</v>
      </c>
      <c r="O30" s="22" t="s">
        <v>42</v>
      </c>
      <c r="P30" s="23">
        <f>SUM(P4:P29)/COUNTA(P4:P29)</f>
        <v>65.681818181818187</v>
      </c>
      <c r="Q30" s="23">
        <f>SUM(Q4:Q29)/COUNTA(Q4:Q29)</f>
        <v>67.772727272727266</v>
      </c>
      <c r="R30" s="20"/>
      <c r="S30" s="22" t="s">
        <v>42</v>
      </c>
      <c r="T30" s="23">
        <f>SUM(T4:T29)/COUNTA(T4:T29)</f>
        <v>68.318181818181813</v>
      </c>
      <c r="U30" s="23">
        <f>SUM(U4:U29)/COUNTA(U4:U29)</f>
        <v>79.681818181818187</v>
      </c>
    </row>
    <row r="31" spans="1:21" ht="33.75" customHeight="1" x14ac:dyDescent="0.3">
      <c r="A31" s="24" t="s">
        <v>43</v>
      </c>
      <c r="B31" s="25">
        <f>B30*C30/100</f>
        <v>64.227644628099171</v>
      </c>
      <c r="C31" s="26" t="s">
        <v>44</v>
      </c>
      <c r="D31" s="25">
        <f>D30*E30/100</f>
        <v>54.087272727272733</v>
      </c>
      <c r="E31" s="26" t="s">
        <v>44</v>
      </c>
      <c r="G31" s="27"/>
      <c r="H31" s="28"/>
      <c r="I31" s="28"/>
    </row>
    <row r="32" spans="1:21" ht="14.25" customHeight="1" x14ac:dyDescent="0.3"/>
    <row r="33" spans="1:5" ht="14.25" customHeight="1" x14ac:dyDescent="0.35">
      <c r="A33" s="116" t="s">
        <v>65</v>
      </c>
      <c r="B33" s="93"/>
      <c r="C33" s="93"/>
      <c r="D33" s="93"/>
      <c r="E33" s="94"/>
    </row>
    <row r="34" spans="1:5" ht="14.25" customHeight="1" x14ac:dyDescent="0.35">
      <c r="A34" s="117" t="s">
        <v>51</v>
      </c>
      <c r="B34" s="97"/>
      <c r="C34" s="97"/>
      <c r="D34" s="97"/>
      <c r="E34" s="98"/>
    </row>
    <row r="35" spans="1:5" ht="14.25" customHeight="1" x14ac:dyDescent="0.3"/>
    <row r="36" spans="1:5" ht="14.25" customHeight="1" x14ac:dyDescent="0.3"/>
    <row r="37" spans="1:5" ht="14.25" customHeight="1" x14ac:dyDescent="0.3"/>
    <row r="38" spans="1:5" ht="14.25" customHeight="1" x14ac:dyDescent="0.3"/>
    <row r="39" spans="1:5" ht="14.25" customHeight="1" x14ac:dyDescent="0.3"/>
    <row r="40" spans="1:5" ht="14.25" customHeight="1" x14ac:dyDescent="0.3"/>
    <row r="41" spans="1:5" ht="14.25" customHeight="1" x14ac:dyDescent="0.3"/>
    <row r="42" spans="1:5" ht="14.25" customHeight="1" x14ac:dyDescent="0.3"/>
    <row r="43" spans="1:5" ht="14.25" customHeight="1" x14ac:dyDescent="0.3"/>
    <row r="44" spans="1:5" ht="14.25" customHeight="1" x14ac:dyDescent="0.3"/>
    <row r="45" spans="1:5" ht="14.25" customHeight="1" x14ac:dyDescent="0.3"/>
    <row r="46" spans="1:5" ht="14.25" customHeight="1" x14ac:dyDescent="0.3"/>
    <row r="47" spans="1:5" ht="14.25" customHeight="1" x14ac:dyDescent="0.3"/>
    <row r="48" spans="1:5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</sheetData>
  <mergeCells count="12">
    <mergeCell ref="S1:U1"/>
    <mergeCell ref="A2:E2"/>
    <mergeCell ref="G2:I2"/>
    <mergeCell ref="K2:M2"/>
    <mergeCell ref="S2:U2"/>
    <mergeCell ref="O1:Q1"/>
    <mergeCell ref="O2:Q2"/>
    <mergeCell ref="A33:E33"/>
    <mergeCell ref="A34:E34"/>
    <mergeCell ref="A1:E1"/>
    <mergeCell ref="G1:I1"/>
    <mergeCell ref="K1:M1"/>
  </mergeCells>
  <hyperlinks>
    <hyperlink ref="A2" r:id="rId1" xr:uid="{00000000-0004-0000-0200-000000000000}"/>
    <hyperlink ref="G2" r:id="rId2" xr:uid="{00000000-0004-0000-0200-000001000000}"/>
    <hyperlink ref="K2" r:id="rId3" xr:uid="{00000000-0004-0000-0200-000002000000}"/>
    <hyperlink ref="O2" r:id="rId4" xr:uid="{00000000-0004-0000-0200-000003000000}"/>
    <hyperlink ref="S2" r:id="rId5" xr:uid="{00000000-0004-0000-0200-000004000000}"/>
  </hyperlinks>
  <printOptions horizontalCentered="1" verticalCentered="1"/>
  <pageMargins left="0.70866141732283472" right="0.70866141732283472" top="0.74803149606299213" bottom="0.74803149606299213" header="0" footer="0"/>
  <pageSetup paperSize="9" orientation="landscape"/>
  <headerFooter>
    <oddHeader>&amp;LSA 2021&amp;CPonctualité entre Malesherbes et Gare de Lyon</oddHeader>
    <oddFooter>&amp;C&amp;A&amp;R&amp;P/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2"/>
  <sheetViews>
    <sheetView topLeftCell="A3" zoomScale="110" zoomScaleNormal="110" workbookViewId="0">
      <selection activeCell="C28" sqref="C28"/>
    </sheetView>
  </sheetViews>
  <sheetFormatPr baseColWidth="10" defaultColWidth="12.58203125" defaultRowHeight="15" customHeight="1" x14ac:dyDescent="0.3"/>
  <cols>
    <col min="1" max="1" width="12.08203125" customWidth="1"/>
    <col min="2" max="2" width="11.4140625" customWidth="1"/>
    <col min="3" max="3" width="12.08203125" customWidth="1"/>
    <col min="4" max="4" width="14" customWidth="1"/>
    <col min="5" max="5" width="13.58203125" customWidth="1"/>
    <col min="6" max="6" width="3.6640625" customWidth="1"/>
    <col min="7" max="7" width="11.1640625" bestFit="1" customWidth="1"/>
    <col min="8" max="9" width="14.1640625" bestFit="1" customWidth="1"/>
    <col min="10" max="10" width="3.08203125" customWidth="1"/>
    <col min="11" max="11" width="11.4140625" customWidth="1"/>
    <col min="12" max="12" width="12" customWidth="1"/>
    <col min="13" max="13" width="12.4140625" bestFit="1" customWidth="1"/>
    <col min="14" max="14" width="3.9140625" customWidth="1"/>
    <col min="15" max="15" width="11.08203125" customWidth="1"/>
    <col min="16" max="16" width="11.58203125" customWidth="1"/>
    <col min="17" max="17" width="12.5" customWidth="1"/>
    <col min="18" max="18" width="3.9140625" customWidth="1"/>
    <col min="19" max="19" width="11.1640625" bestFit="1" customWidth="1"/>
    <col min="20" max="20" width="11.4140625" bestFit="1" customWidth="1"/>
    <col min="21" max="21" width="12.4140625" bestFit="1" customWidth="1"/>
    <col min="22" max="27" width="9.4140625" customWidth="1"/>
  </cols>
  <sheetData>
    <row r="1" spans="1:21" ht="34.5" customHeight="1" x14ac:dyDescent="0.35">
      <c r="A1" s="110" t="s">
        <v>39</v>
      </c>
      <c r="B1" s="93"/>
      <c r="C1" s="93"/>
      <c r="D1" s="93"/>
      <c r="E1" s="94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R1" s="1"/>
      <c r="S1" s="110" t="s">
        <v>39</v>
      </c>
      <c r="T1" s="93"/>
      <c r="U1" s="111"/>
    </row>
    <row r="2" spans="1:21" ht="14.25" customHeight="1" x14ac:dyDescent="0.35">
      <c r="A2" s="96" t="s">
        <v>40</v>
      </c>
      <c r="B2" s="97"/>
      <c r="C2" s="97"/>
      <c r="D2" s="97"/>
      <c r="E2" s="98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R2" s="1"/>
      <c r="S2" s="96" t="s">
        <v>40</v>
      </c>
      <c r="T2" s="97"/>
      <c r="U2" s="98"/>
    </row>
    <row r="3" spans="1:21" ht="47.4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47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R3" s="1"/>
      <c r="S3" s="4" t="s">
        <v>41</v>
      </c>
      <c r="T3" s="54" t="s">
        <v>54</v>
      </c>
      <c r="U3" s="55" t="s">
        <v>55</v>
      </c>
    </row>
    <row r="4" spans="1:21" ht="14.25" customHeight="1" x14ac:dyDescent="0.3">
      <c r="A4" s="30">
        <v>45323</v>
      </c>
      <c r="B4" s="32">
        <v>91</v>
      </c>
      <c r="C4" s="32">
        <v>83</v>
      </c>
      <c r="D4" s="33">
        <v>64</v>
      </c>
      <c r="E4" s="33">
        <v>85</v>
      </c>
      <c r="F4" s="51"/>
      <c r="G4" s="30">
        <v>45323</v>
      </c>
      <c r="H4" s="32">
        <v>55</v>
      </c>
      <c r="I4" s="33">
        <v>55</v>
      </c>
      <c r="J4" s="36"/>
      <c r="K4" s="73">
        <v>45323</v>
      </c>
      <c r="L4" s="32">
        <v>100</v>
      </c>
      <c r="M4" s="33">
        <v>100</v>
      </c>
      <c r="N4" s="36"/>
      <c r="O4" s="30">
        <v>45323</v>
      </c>
      <c r="P4" s="32">
        <v>53</v>
      </c>
      <c r="Q4" s="33">
        <v>85</v>
      </c>
      <c r="R4" s="36"/>
      <c r="S4" s="30">
        <v>45323</v>
      </c>
      <c r="T4" s="32">
        <v>83</v>
      </c>
      <c r="U4" s="33">
        <v>0</v>
      </c>
    </row>
    <row r="5" spans="1:21" ht="13.5" customHeight="1" x14ac:dyDescent="0.3">
      <c r="A5" s="73">
        <v>45324</v>
      </c>
      <c r="B5" s="32">
        <v>100</v>
      </c>
      <c r="C5" s="32">
        <v>98</v>
      </c>
      <c r="D5" s="33">
        <v>94</v>
      </c>
      <c r="E5" s="33">
        <v>100</v>
      </c>
      <c r="F5" s="51"/>
      <c r="G5" s="30">
        <v>45324</v>
      </c>
      <c r="H5" s="32">
        <v>91</v>
      </c>
      <c r="I5" s="33">
        <v>61</v>
      </c>
      <c r="J5" s="36"/>
      <c r="K5" s="73">
        <v>45324</v>
      </c>
      <c r="L5" s="32">
        <v>100</v>
      </c>
      <c r="M5" s="33">
        <v>100</v>
      </c>
      <c r="N5" s="36"/>
      <c r="O5" s="30">
        <v>45324</v>
      </c>
      <c r="P5" s="32">
        <v>90</v>
      </c>
      <c r="Q5" s="33">
        <v>56</v>
      </c>
      <c r="R5" s="36"/>
      <c r="S5" s="73">
        <v>45324</v>
      </c>
      <c r="T5" s="32">
        <v>100</v>
      </c>
      <c r="U5" s="33">
        <v>100</v>
      </c>
    </row>
    <row r="6" spans="1:21" ht="14.25" customHeight="1" x14ac:dyDescent="0.3">
      <c r="A6" s="51"/>
      <c r="B6" s="36"/>
      <c r="C6" s="36"/>
      <c r="D6" s="36"/>
      <c r="E6" s="36"/>
      <c r="F6" s="51"/>
      <c r="G6" s="51"/>
      <c r="H6" s="36"/>
      <c r="I6" s="36"/>
      <c r="J6" s="36"/>
      <c r="K6" s="51"/>
      <c r="L6" s="36"/>
      <c r="M6" s="36"/>
      <c r="N6" s="36"/>
      <c r="O6" s="51"/>
      <c r="P6" s="36"/>
      <c r="Q6" s="36"/>
      <c r="R6" s="36"/>
      <c r="S6" s="51"/>
      <c r="T6" s="36"/>
      <c r="U6" s="36"/>
    </row>
    <row r="7" spans="1:21" ht="13.5" customHeight="1" x14ac:dyDescent="0.3">
      <c r="A7" s="30">
        <v>45327</v>
      </c>
      <c r="B7" s="32">
        <v>92</v>
      </c>
      <c r="C7" s="32">
        <v>63</v>
      </c>
      <c r="D7" s="33">
        <v>77</v>
      </c>
      <c r="E7" s="33">
        <v>97</v>
      </c>
      <c r="F7" s="51"/>
      <c r="G7" s="73">
        <v>45327</v>
      </c>
      <c r="H7" s="32">
        <v>100</v>
      </c>
      <c r="I7" s="33">
        <v>93</v>
      </c>
      <c r="J7" s="36"/>
      <c r="K7" s="73">
        <v>45327</v>
      </c>
      <c r="L7" s="32">
        <v>100</v>
      </c>
      <c r="M7" s="33">
        <v>100</v>
      </c>
      <c r="N7" s="36"/>
      <c r="O7" s="30">
        <v>45327</v>
      </c>
      <c r="P7" s="32">
        <v>59</v>
      </c>
      <c r="Q7" s="33">
        <v>80</v>
      </c>
      <c r="R7" s="36"/>
      <c r="S7" s="30">
        <v>45327</v>
      </c>
      <c r="T7" s="32">
        <v>100</v>
      </c>
      <c r="U7" s="33">
        <v>78</v>
      </c>
    </row>
    <row r="8" spans="1:21" ht="14.25" customHeight="1" x14ac:dyDescent="0.3">
      <c r="A8" s="30">
        <v>45328</v>
      </c>
      <c r="B8" s="32">
        <v>77</v>
      </c>
      <c r="C8" s="32">
        <v>56</v>
      </c>
      <c r="D8" s="33">
        <v>88</v>
      </c>
      <c r="E8" s="33">
        <v>100</v>
      </c>
      <c r="F8" s="51"/>
      <c r="G8" s="30">
        <v>45328</v>
      </c>
      <c r="H8" s="32">
        <v>91</v>
      </c>
      <c r="I8" s="33">
        <v>69</v>
      </c>
      <c r="J8" s="36"/>
      <c r="K8" s="30">
        <v>45328</v>
      </c>
      <c r="L8" s="32">
        <v>64</v>
      </c>
      <c r="M8" s="33">
        <v>100</v>
      </c>
      <c r="N8" s="36"/>
      <c r="O8" s="30">
        <v>45328</v>
      </c>
      <c r="P8" s="32">
        <v>45</v>
      </c>
      <c r="Q8" s="33">
        <v>76</v>
      </c>
      <c r="R8" s="36"/>
      <c r="S8" s="30">
        <v>45328</v>
      </c>
      <c r="T8" s="32">
        <v>94</v>
      </c>
      <c r="U8" s="33">
        <v>100</v>
      </c>
    </row>
    <row r="9" spans="1:21" ht="13.5" customHeight="1" x14ac:dyDescent="0.3">
      <c r="A9" s="73">
        <v>45329</v>
      </c>
      <c r="B9" s="32">
        <v>100</v>
      </c>
      <c r="C9" s="32">
        <v>96</v>
      </c>
      <c r="D9" s="33">
        <v>95</v>
      </c>
      <c r="E9" s="33">
        <v>100</v>
      </c>
      <c r="F9" s="51"/>
      <c r="G9" s="30">
        <v>45329</v>
      </c>
      <c r="H9" s="32">
        <v>94</v>
      </c>
      <c r="I9" s="33">
        <v>76</v>
      </c>
      <c r="J9" s="36"/>
      <c r="K9" s="73">
        <v>45329</v>
      </c>
      <c r="L9" s="32">
        <v>100</v>
      </c>
      <c r="M9" s="33">
        <v>100</v>
      </c>
      <c r="N9" s="36"/>
      <c r="O9" s="30">
        <v>45329</v>
      </c>
      <c r="P9" s="32">
        <v>61</v>
      </c>
      <c r="Q9" s="33">
        <v>100</v>
      </c>
      <c r="R9" s="36"/>
      <c r="S9" s="30">
        <v>45329</v>
      </c>
      <c r="T9" s="32">
        <v>25</v>
      </c>
      <c r="U9" s="33">
        <v>83</v>
      </c>
    </row>
    <row r="10" spans="1:21" ht="14.25" customHeight="1" x14ac:dyDescent="0.3">
      <c r="A10" s="30">
        <v>45330</v>
      </c>
      <c r="B10" s="32">
        <v>92</v>
      </c>
      <c r="C10" s="32">
        <v>87</v>
      </c>
      <c r="D10" s="33">
        <v>83</v>
      </c>
      <c r="E10" s="33">
        <v>69</v>
      </c>
      <c r="F10" s="51"/>
      <c r="G10" s="30">
        <v>45330</v>
      </c>
      <c r="H10" s="32">
        <v>83</v>
      </c>
      <c r="I10" s="33">
        <v>91</v>
      </c>
      <c r="J10" s="36"/>
      <c r="K10" s="73">
        <v>45330</v>
      </c>
      <c r="L10" s="32">
        <v>100</v>
      </c>
      <c r="M10" s="33">
        <v>100</v>
      </c>
      <c r="N10" s="36"/>
      <c r="O10" s="30">
        <v>45330</v>
      </c>
      <c r="P10" s="32">
        <v>80</v>
      </c>
      <c r="Q10" s="33">
        <v>94</v>
      </c>
      <c r="R10" s="36"/>
      <c r="S10" s="30">
        <v>45330</v>
      </c>
      <c r="T10" s="32">
        <v>55</v>
      </c>
      <c r="U10" s="33">
        <v>9</v>
      </c>
    </row>
    <row r="11" spans="1:21" ht="13.5" customHeight="1" x14ac:dyDescent="0.3">
      <c r="A11" s="73">
        <v>45331</v>
      </c>
      <c r="B11" s="32">
        <v>100</v>
      </c>
      <c r="C11" s="32">
        <v>92</v>
      </c>
      <c r="D11" s="33">
        <v>90</v>
      </c>
      <c r="E11" s="33">
        <v>100</v>
      </c>
      <c r="F11" s="51"/>
      <c r="G11" s="30">
        <v>45331</v>
      </c>
      <c r="H11" s="32">
        <v>78</v>
      </c>
      <c r="I11" s="33">
        <v>78</v>
      </c>
      <c r="J11" s="36"/>
      <c r="K11" s="73">
        <v>45331</v>
      </c>
      <c r="L11" s="32">
        <v>100</v>
      </c>
      <c r="M11" s="33">
        <v>100</v>
      </c>
      <c r="N11" s="36"/>
      <c r="O11" s="30">
        <v>45331</v>
      </c>
      <c r="P11" s="32">
        <v>83</v>
      </c>
      <c r="Q11" s="33">
        <v>87</v>
      </c>
      <c r="R11" s="36"/>
      <c r="S11" s="30">
        <v>45331</v>
      </c>
      <c r="T11" s="32">
        <v>89</v>
      </c>
      <c r="U11" s="33">
        <v>46</v>
      </c>
    </row>
    <row r="12" spans="1:21" ht="14.25" customHeight="1" x14ac:dyDescent="0.3">
      <c r="A12" s="51"/>
      <c r="B12" s="36"/>
      <c r="C12" s="36"/>
      <c r="D12" s="36"/>
      <c r="E12" s="36"/>
      <c r="F12" s="51"/>
      <c r="G12" s="51"/>
      <c r="H12" s="36"/>
      <c r="I12" s="36"/>
      <c r="J12" s="36"/>
      <c r="K12" s="51"/>
      <c r="L12" s="36"/>
      <c r="M12" s="36"/>
      <c r="N12" s="36"/>
      <c r="O12" s="51"/>
      <c r="P12" s="36"/>
      <c r="Q12" s="36"/>
      <c r="R12" s="36"/>
      <c r="S12" s="51"/>
      <c r="T12" s="36"/>
      <c r="U12" s="36"/>
    </row>
    <row r="13" spans="1:21" ht="14.25" customHeight="1" x14ac:dyDescent="0.3">
      <c r="A13" s="57">
        <v>45334</v>
      </c>
      <c r="B13" s="32">
        <v>100</v>
      </c>
      <c r="C13" s="32">
        <v>89</v>
      </c>
      <c r="D13" s="33">
        <v>70</v>
      </c>
      <c r="E13" s="33">
        <v>76</v>
      </c>
      <c r="F13" s="51"/>
      <c r="G13" s="57">
        <v>45334</v>
      </c>
      <c r="H13" s="32">
        <v>64</v>
      </c>
      <c r="I13" s="33">
        <v>74</v>
      </c>
      <c r="J13" s="36"/>
      <c r="K13" s="74">
        <v>45334</v>
      </c>
      <c r="L13" s="32">
        <v>95</v>
      </c>
      <c r="M13" s="33">
        <v>100</v>
      </c>
      <c r="N13" s="36"/>
      <c r="O13" s="57">
        <v>45334</v>
      </c>
      <c r="P13" s="32">
        <v>77</v>
      </c>
      <c r="Q13" s="33">
        <v>30</v>
      </c>
      <c r="R13" s="36"/>
      <c r="S13" s="57">
        <v>45334</v>
      </c>
      <c r="T13" s="32">
        <v>94</v>
      </c>
      <c r="U13" s="33">
        <v>0</v>
      </c>
    </row>
    <row r="14" spans="1:21" ht="14.25" customHeight="1" x14ac:dyDescent="0.3">
      <c r="A14" s="57">
        <v>45335</v>
      </c>
      <c r="B14" s="31">
        <v>38</v>
      </c>
      <c r="C14" s="32">
        <v>85</v>
      </c>
      <c r="D14" s="33">
        <v>94</v>
      </c>
      <c r="E14" s="33">
        <v>68</v>
      </c>
      <c r="F14" s="51"/>
      <c r="G14" s="57">
        <v>45335</v>
      </c>
      <c r="H14" s="31">
        <v>100</v>
      </c>
      <c r="I14" s="33">
        <v>78</v>
      </c>
      <c r="J14" s="36"/>
      <c r="K14" s="74">
        <v>45335</v>
      </c>
      <c r="L14" s="31">
        <v>100</v>
      </c>
      <c r="M14" s="33">
        <v>100</v>
      </c>
      <c r="N14" s="36"/>
      <c r="O14" s="57">
        <v>45335</v>
      </c>
      <c r="P14" s="31">
        <v>85</v>
      </c>
      <c r="Q14" s="33">
        <v>49</v>
      </c>
      <c r="R14" s="36"/>
      <c r="S14" s="57">
        <v>45335</v>
      </c>
      <c r="T14" s="31">
        <v>45</v>
      </c>
      <c r="U14" s="33">
        <v>43</v>
      </c>
    </row>
    <row r="15" spans="1:21" ht="14.25" customHeight="1" x14ac:dyDescent="0.3">
      <c r="A15" s="57">
        <v>45336</v>
      </c>
      <c r="B15" s="31">
        <v>0</v>
      </c>
      <c r="C15" s="31">
        <v>96</v>
      </c>
      <c r="D15" s="37">
        <v>94</v>
      </c>
      <c r="E15" s="37">
        <v>100</v>
      </c>
      <c r="F15" s="51"/>
      <c r="G15" s="57">
        <v>45336</v>
      </c>
      <c r="H15" s="31">
        <v>100</v>
      </c>
      <c r="I15" s="37">
        <v>88</v>
      </c>
      <c r="J15" s="36"/>
      <c r="K15" s="74">
        <v>45336</v>
      </c>
      <c r="L15" s="31">
        <v>100</v>
      </c>
      <c r="M15" s="37">
        <v>100</v>
      </c>
      <c r="N15" s="36"/>
      <c r="O15" s="57">
        <v>45336</v>
      </c>
      <c r="P15" s="31">
        <v>92</v>
      </c>
      <c r="Q15" s="37">
        <v>78</v>
      </c>
      <c r="R15" s="36"/>
      <c r="S15" s="57">
        <v>45336</v>
      </c>
      <c r="T15" s="31">
        <v>61</v>
      </c>
      <c r="U15" s="37">
        <v>54</v>
      </c>
    </row>
    <row r="16" spans="1:21" ht="14.25" customHeight="1" x14ac:dyDescent="0.3">
      <c r="A16" s="57">
        <v>45337</v>
      </c>
      <c r="B16" s="31">
        <v>75</v>
      </c>
      <c r="C16" s="31">
        <v>90</v>
      </c>
      <c r="D16" s="37">
        <v>60</v>
      </c>
      <c r="E16" s="37">
        <v>94</v>
      </c>
      <c r="F16" s="51"/>
      <c r="G16" s="57">
        <v>45337</v>
      </c>
      <c r="H16" s="31">
        <v>100</v>
      </c>
      <c r="I16" s="37">
        <v>81</v>
      </c>
      <c r="J16" s="36"/>
      <c r="K16" s="57">
        <v>45337</v>
      </c>
      <c r="L16" s="31">
        <v>76</v>
      </c>
      <c r="M16" s="37">
        <v>100</v>
      </c>
      <c r="N16" s="36"/>
      <c r="O16" s="57">
        <v>45337</v>
      </c>
      <c r="P16" s="31">
        <v>77</v>
      </c>
      <c r="Q16" s="37">
        <v>97</v>
      </c>
      <c r="R16" s="36"/>
      <c r="S16" s="57">
        <v>45337</v>
      </c>
      <c r="T16" s="31">
        <v>17</v>
      </c>
      <c r="U16" s="37">
        <v>89</v>
      </c>
    </row>
    <row r="17" spans="1:21" ht="14.25" customHeight="1" x14ac:dyDescent="0.3">
      <c r="A17" s="57">
        <v>45338</v>
      </c>
      <c r="B17" s="31">
        <v>97</v>
      </c>
      <c r="C17" s="31">
        <v>70</v>
      </c>
      <c r="D17" s="37">
        <v>71</v>
      </c>
      <c r="E17" s="37">
        <v>100</v>
      </c>
      <c r="F17" s="51"/>
      <c r="G17" s="57">
        <v>45338</v>
      </c>
      <c r="H17" s="31">
        <v>85</v>
      </c>
      <c r="I17" s="37">
        <v>100</v>
      </c>
      <c r="J17" s="36"/>
      <c r="K17" s="74">
        <v>45338</v>
      </c>
      <c r="L17" s="31">
        <v>100</v>
      </c>
      <c r="M17" s="37">
        <v>94</v>
      </c>
      <c r="N17" s="36"/>
      <c r="O17" s="57">
        <v>45338</v>
      </c>
      <c r="P17" s="31">
        <v>73</v>
      </c>
      <c r="Q17" s="37">
        <v>92</v>
      </c>
      <c r="R17" s="36"/>
      <c r="S17" s="57">
        <v>45338</v>
      </c>
      <c r="T17" s="31">
        <v>100</v>
      </c>
      <c r="U17" s="37">
        <v>100</v>
      </c>
    </row>
    <row r="18" spans="1:21" ht="14.2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36"/>
      <c r="K18" s="51"/>
      <c r="L18" s="51"/>
      <c r="M18" s="51"/>
      <c r="N18" s="36"/>
      <c r="O18" s="51"/>
      <c r="P18" s="51"/>
      <c r="Q18" s="51"/>
      <c r="R18" s="36"/>
      <c r="S18" s="51"/>
      <c r="T18" s="51"/>
      <c r="U18" s="51"/>
    </row>
    <row r="19" spans="1:21" ht="14.25" customHeight="1" x14ac:dyDescent="0.3">
      <c r="A19" s="60">
        <v>45341</v>
      </c>
      <c r="B19" s="32">
        <v>86</v>
      </c>
      <c r="C19" s="32">
        <v>98</v>
      </c>
      <c r="D19" s="33">
        <v>83</v>
      </c>
      <c r="E19" s="33">
        <v>86</v>
      </c>
      <c r="F19" s="51"/>
      <c r="G19" s="60">
        <v>45341</v>
      </c>
      <c r="H19" s="32">
        <v>83</v>
      </c>
      <c r="I19" s="33">
        <v>75</v>
      </c>
      <c r="J19" s="36"/>
      <c r="K19" s="75">
        <v>45341</v>
      </c>
      <c r="L19" s="32">
        <v>100</v>
      </c>
      <c r="M19" s="33">
        <v>100</v>
      </c>
      <c r="N19" s="36"/>
      <c r="O19" s="60">
        <v>45341</v>
      </c>
      <c r="P19" s="32">
        <v>96</v>
      </c>
      <c r="Q19" s="33">
        <v>31</v>
      </c>
      <c r="R19" s="36"/>
      <c r="S19" s="60">
        <v>45341</v>
      </c>
      <c r="T19" s="32">
        <v>100</v>
      </c>
      <c r="U19" s="33">
        <v>0</v>
      </c>
    </row>
    <row r="20" spans="1:21" ht="14.25" customHeight="1" x14ac:dyDescent="0.3">
      <c r="A20" s="60">
        <v>45342</v>
      </c>
      <c r="B20" s="31">
        <v>91</v>
      </c>
      <c r="C20" s="32">
        <v>92</v>
      </c>
      <c r="D20" s="33">
        <v>91</v>
      </c>
      <c r="E20" s="33">
        <v>76</v>
      </c>
      <c r="F20" s="51"/>
      <c r="G20" s="60">
        <v>45342</v>
      </c>
      <c r="H20" s="31">
        <v>86</v>
      </c>
      <c r="I20" s="33">
        <v>69</v>
      </c>
      <c r="J20" s="36"/>
      <c r="K20" s="60">
        <v>45342</v>
      </c>
      <c r="L20" s="31">
        <v>88</v>
      </c>
      <c r="M20" s="33">
        <v>100</v>
      </c>
      <c r="N20" s="36"/>
      <c r="O20" s="60">
        <v>45342</v>
      </c>
      <c r="P20" s="31">
        <v>67</v>
      </c>
      <c r="Q20" s="33">
        <v>49</v>
      </c>
      <c r="R20" s="36"/>
      <c r="S20" s="60">
        <v>45342</v>
      </c>
      <c r="T20" s="31">
        <v>56</v>
      </c>
      <c r="U20" s="33">
        <v>79</v>
      </c>
    </row>
    <row r="21" spans="1:21" ht="14.25" customHeight="1" x14ac:dyDescent="0.3">
      <c r="A21" s="60">
        <v>45343</v>
      </c>
      <c r="B21" s="31">
        <v>97</v>
      </c>
      <c r="C21" s="32">
        <v>100</v>
      </c>
      <c r="D21" s="33">
        <v>74</v>
      </c>
      <c r="E21" s="33">
        <v>58</v>
      </c>
      <c r="F21" s="51"/>
      <c r="G21" s="60">
        <v>45343</v>
      </c>
      <c r="H21" s="31">
        <v>97</v>
      </c>
      <c r="I21" s="33">
        <v>66</v>
      </c>
      <c r="J21" s="36"/>
      <c r="K21" s="75">
        <v>45343</v>
      </c>
      <c r="L21" s="31">
        <v>95</v>
      </c>
      <c r="M21" s="33">
        <v>97</v>
      </c>
      <c r="N21" s="36"/>
      <c r="O21" s="60">
        <v>45343</v>
      </c>
      <c r="P21" s="31">
        <v>88</v>
      </c>
      <c r="Q21" s="33">
        <v>11</v>
      </c>
      <c r="R21" s="36"/>
      <c r="S21" s="60">
        <v>45343</v>
      </c>
      <c r="T21" s="31">
        <v>83</v>
      </c>
      <c r="U21" s="33">
        <v>57</v>
      </c>
    </row>
    <row r="22" spans="1:21" ht="14.25" customHeight="1" x14ac:dyDescent="0.3">
      <c r="A22" s="60">
        <v>45344</v>
      </c>
      <c r="B22" s="31">
        <v>77</v>
      </c>
      <c r="C22" s="31">
        <v>97</v>
      </c>
      <c r="D22" s="37">
        <v>100</v>
      </c>
      <c r="E22" s="37">
        <v>5</v>
      </c>
      <c r="F22" s="51"/>
      <c r="G22" s="60">
        <v>45344</v>
      </c>
      <c r="H22" s="31">
        <v>88</v>
      </c>
      <c r="I22" s="37">
        <v>73</v>
      </c>
      <c r="J22" s="36"/>
      <c r="K22" s="75">
        <v>45344</v>
      </c>
      <c r="L22" s="31">
        <v>100</v>
      </c>
      <c r="M22" s="37">
        <v>97</v>
      </c>
      <c r="N22" s="36"/>
      <c r="O22" s="75">
        <v>45344</v>
      </c>
      <c r="P22" s="31">
        <v>92</v>
      </c>
      <c r="Q22" s="37">
        <v>94</v>
      </c>
      <c r="R22" s="36"/>
      <c r="S22" s="60">
        <v>45344</v>
      </c>
      <c r="T22" s="31">
        <v>66</v>
      </c>
      <c r="U22" s="37">
        <v>7</v>
      </c>
    </row>
    <row r="23" spans="1:21" ht="14.25" customHeight="1" x14ac:dyDescent="0.3">
      <c r="A23" s="76">
        <v>45345</v>
      </c>
      <c r="B23" s="31"/>
      <c r="C23" s="31"/>
      <c r="D23" s="37"/>
      <c r="E23" s="37"/>
      <c r="F23" s="51"/>
      <c r="G23" s="76">
        <v>45345</v>
      </c>
      <c r="H23" s="31"/>
      <c r="I23" s="37"/>
      <c r="J23" s="36"/>
      <c r="K23" s="76">
        <v>45345</v>
      </c>
      <c r="L23" s="31"/>
      <c r="M23" s="37"/>
      <c r="N23" s="36"/>
      <c r="O23" s="76">
        <v>45345</v>
      </c>
      <c r="P23" s="31"/>
      <c r="Q23" s="37"/>
      <c r="R23" s="36"/>
      <c r="S23" s="76">
        <v>45345</v>
      </c>
      <c r="T23" s="31"/>
      <c r="U23" s="37"/>
    </row>
    <row r="24" spans="1:21" ht="14.2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36"/>
      <c r="K24" s="51"/>
      <c r="L24" s="51"/>
      <c r="M24" s="51"/>
      <c r="N24" s="36"/>
      <c r="O24" s="51"/>
      <c r="P24" s="51"/>
      <c r="Q24" s="51"/>
      <c r="R24" s="36"/>
      <c r="S24" s="51"/>
      <c r="T24" s="51"/>
      <c r="U24" s="51"/>
    </row>
    <row r="25" spans="1:21" ht="14.25" customHeight="1" x14ac:dyDescent="0.3">
      <c r="A25" s="30">
        <v>45348</v>
      </c>
      <c r="B25" s="32">
        <v>100</v>
      </c>
      <c r="C25" s="32">
        <v>80</v>
      </c>
      <c r="D25" s="33">
        <v>84</v>
      </c>
      <c r="E25" s="33">
        <v>85</v>
      </c>
      <c r="F25" s="51"/>
      <c r="G25" s="30">
        <v>45348</v>
      </c>
      <c r="H25" s="32">
        <v>60</v>
      </c>
      <c r="I25" s="33">
        <v>77</v>
      </c>
      <c r="J25" s="36"/>
      <c r="K25" s="73">
        <v>45348</v>
      </c>
      <c r="L25" s="32">
        <v>100</v>
      </c>
      <c r="M25" s="33">
        <v>100</v>
      </c>
      <c r="N25" s="36"/>
      <c r="O25" s="30">
        <v>45348</v>
      </c>
      <c r="P25" s="32">
        <v>52</v>
      </c>
      <c r="Q25" s="33">
        <v>34</v>
      </c>
      <c r="R25" s="36"/>
      <c r="S25" s="30">
        <v>45348</v>
      </c>
      <c r="T25" s="32">
        <v>94</v>
      </c>
      <c r="U25" s="33">
        <v>46</v>
      </c>
    </row>
    <row r="26" spans="1:21" ht="14.25" customHeight="1" x14ac:dyDescent="0.3">
      <c r="A26" s="73">
        <v>45349</v>
      </c>
      <c r="B26" s="31">
        <v>100</v>
      </c>
      <c r="C26" s="32">
        <v>96</v>
      </c>
      <c r="D26" s="33">
        <v>90</v>
      </c>
      <c r="E26" s="33">
        <v>100</v>
      </c>
      <c r="F26" s="51"/>
      <c r="G26" s="30">
        <v>45349</v>
      </c>
      <c r="H26" s="31">
        <v>89</v>
      </c>
      <c r="I26" s="33">
        <v>71</v>
      </c>
      <c r="J26" s="36"/>
      <c r="K26" s="73">
        <v>45349</v>
      </c>
      <c r="L26" s="31">
        <v>100</v>
      </c>
      <c r="M26" s="33">
        <v>100</v>
      </c>
      <c r="N26" s="36"/>
      <c r="O26" s="30">
        <v>45349</v>
      </c>
      <c r="P26" s="31">
        <v>82</v>
      </c>
      <c r="Q26" s="33">
        <v>95</v>
      </c>
      <c r="R26" s="36"/>
      <c r="S26" s="30">
        <v>45349</v>
      </c>
      <c r="T26" s="31">
        <v>89</v>
      </c>
      <c r="U26" s="33">
        <v>97</v>
      </c>
    </row>
    <row r="27" spans="1:21" ht="14.25" customHeight="1" x14ac:dyDescent="0.3">
      <c r="A27" s="30">
        <v>45350</v>
      </c>
      <c r="B27" s="32">
        <v>92</v>
      </c>
      <c r="C27" s="32">
        <v>87</v>
      </c>
      <c r="D27" s="33">
        <v>84</v>
      </c>
      <c r="E27" s="33">
        <v>91</v>
      </c>
      <c r="F27" s="51"/>
      <c r="G27" s="30">
        <v>45350</v>
      </c>
      <c r="H27" s="32">
        <v>91</v>
      </c>
      <c r="I27" s="33">
        <v>75</v>
      </c>
      <c r="J27" s="36"/>
      <c r="K27" s="73">
        <v>45350</v>
      </c>
      <c r="L27" s="32">
        <v>95</v>
      </c>
      <c r="M27" s="33">
        <v>100</v>
      </c>
      <c r="N27" s="36"/>
      <c r="O27" s="30">
        <v>45350</v>
      </c>
      <c r="P27" s="32">
        <v>59</v>
      </c>
      <c r="Q27" s="33">
        <v>95</v>
      </c>
      <c r="R27" s="36"/>
      <c r="S27" s="30">
        <v>45350</v>
      </c>
      <c r="T27" s="32">
        <v>56</v>
      </c>
      <c r="U27" s="33">
        <v>75</v>
      </c>
    </row>
    <row r="28" spans="1:21" ht="14.25" customHeight="1" x14ac:dyDescent="0.3">
      <c r="A28" s="30">
        <v>45351</v>
      </c>
      <c r="B28" s="31">
        <v>92</v>
      </c>
      <c r="C28" s="32">
        <v>89</v>
      </c>
      <c r="D28" s="33">
        <v>92</v>
      </c>
      <c r="E28" s="33">
        <v>76</v>
      </c>
      <c r="F28" s="51"/>
      <c r="G28" s="30">
        <v>45351</v>
      </c>
      <c r="H28" s="31">
        <v>94</v>
      </c>
      <c r="I28" s="33">
        <v>38</v>
      </c>
      <c r="J28" s="36"/>
      <c r="K28" s="73">
        <v>45351</v>
      </c>
      <c r="L28" s="31">
        <v>100</v>
      </c>
      <c r="M28" s="33">
        <v>100</v>
      </c>
      <c r="N28" s="36"/>
      <c r="O28" s="30">
        <v>45351</v>
      </c>
      <c r="P28" s="31">
        <v>70</v>
      </c>
      <c r="Q28" s="33">
        <v>56</v>
      </c>
      <c r="R28" s="36"/>
      <c r="S28" s="30">
        <v>45351</v>
      </c>
      <c r="T28" s="31">
        <v>94</v>
      </c>
      <c r="U28" s="33">
        <v>89</v>
      </c>
    </row>
    <row r="29" spans="1:21" ht="25.5" customHeight="1" x14ac:dyDescent="0.35">
      <c r="A29" s="22" t="s">
        <v>42</v>
      </c>
      <c r="B29" s="23">
        <f>SUM(B4:B28)/COUNTA(B4:B28)</f>
        <v>84.85</v>
      </c>
      <c r="C29" s="23">
        <f>SUM(C4:C28)/COUNTA(C4:C28)</f>
        <v>87.2</v>
      </c>
      <c r="D29" s="23">
        <f>SUM(D4:D28)/COUNTA(D4:D28)</f>
        <v>83.9</v>
      </c>
      <c r="E29" s="23">
        <f>SUM(E4:E28)/COUNTA(E4:E28)</f>
        <v>83.3</v>
      </c>
      <c r="G29" s="22" t="s">
        <v>42</v>
      </c>
      <c r="H29" s="23">
        <f>SUM(H4:H28)/COUNTA(H4:H28)</f>
        <v>86.45</v>
      </c>
      <c r="I29" s="23">
        <f>SUM(I4:I28)/COUNTA(I4:I28)</f>
        <v>74.400000000000006</v>
      </c>
      <c r="K29" s="22" t="s">
        <v>42</v>
      </c>
      <c r="L29" s="23">
        <f>SUM(L4:L28)/COUNTA(L4:L28)</f>
        <v>95.65</v>
      </c>
      <c r="M29" s="23">
        <f>SUM(M4:M28)/COUNTA(M4:M28)</f>
        <v>99.4</v>
      </c>
      <c r="O29" s="22" t="s">
        <v>42</v>
      </c>
      <c r="P29" s="23">
        <f>SUM(P4:P28)/COUNTA(P4:P28)</f>
        <v>74.05</v>
      </c>
      <c r="Q29" s="23">
        <f>SUM(Q4:Q28)/COUNTA(Q4:Q28)</f>
        <v>69.45</v>
      </c>
      <c r="R29" s="20"/>
      <c r="S29" s="22" t="s">
        <v>42</v>
      </c>
      <c r="T29" s="23">
        <f>SUM(T4:T28)/COUNTA(T4:T28)</f>
        <v>75.05</v>
      </c>
      <c r="U29" s="23">
        <f>SUM(U4:U28)/COUNTA(U4:U28)</f>
        <v>57.6</v>
      </c>
    </row>
    <row r="30" spans="1:21" ht="42" customHeight="1" x14ac:dyDescent="0.3">
      <c r="A30" s="24" t="s">
        <v>43</v>
      </c>
      <c r="B30" s="25">
        <f>B29*C29/100</f>
        <v>73.989199999999997</v>
      </c>
      <c r="C30" s="26" t="s">
        <v>44</v>
      </c>
      <c r="D30" s="25">
        <f>D29*E29/100</f>
        <v>69.8887</v>
      </c>
      <c r="E30" s="26" t="s">
        <v>44</v>
      </c>
    </row>
    <row r="31" spans="1:21" ht="14.25" customHeight="1" x14ac:dyDescent="0.3"/>
    <row r="32" spans="1:21" ht="14.25" customHeight="1" x14ac:dyDescent="0.35">
      <c r="A32" s="116" t="s">
        <v>63</v>
      </c>
      <c r="B32" s="93"/>
      <c r="C32" s="93"/>
      <c r="D32" s="93"/>
      <c r="E32" s="94"/>
    </row>
    <row r="33" spans="1:5" ht="14.25" customHeight="1" x14ac:dyDescent="0.35">
      <c r="A33" s="118" t="s">
        <v>70</v>
      </c>
      <c r="B33" s="119"/>
      <c r="C33" s="119"/>
      <c r="D33" s="119"/>
      <c r="E33" s="120"/>
    </row>
    <row r="34" spans="1:5" ht="14.25" customHeight="1" x14ac:dyDescent="0.3"/>
    <row r="35" spans="1:5" ht="14.25" customHeight="1" x14ac:dyDescent="0.3"/>
    <row r="36" spans="1:5" ht="14.25" customHeight="1" x14ac:dyDescent="0.3"/>
    <row r="37" spans="1:5" ht="14.25" customHeight="1" x14ac:dyDescent="0.3"/>
    <row r="38" spans="1:5" ht="14.25" customHeight="1" x14ac:dyDescent="0.3"/>
    <row r="39" spans="1:5" ht="14.25" customHeight="1" x14ac:dyDescent="0.3"/>
    <row r="40" spans="1:5" ht="14.25" customHeight="1" x14ac:dyDescent="0.3"/>
    <row r="41" spans="1:5" ht="14.25" customHeight="1" x14ac:dyDescent="0.3"/>
    <row r="42" spans="1:5" ht="14.25" customHeight="1" x14ac:dyDescent="0.3"/>
    <row r="43" spans="1:5" ht="14.25" customHeight="1" x14ac:dyDescent="0.3"/>
    <row r="44" spans="1:5" ht="14.25" customHeight="1" x14ac:dyDescent="0.3"/>
    <row r="45" spans="1:5" ht="14.25" customHeight="1" x14ac:dyDescent="0.3"/>
    <row r="46" spans="1:5" ht="14.25" customHeight="1" x14ac:dyDescent="0.3"/>
    <row r="47" spans="1:5" ht="14.25" customHeight="1" x14ac:dyDescent="0.3"/>
    <row r="48" spans="1:5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mergeCells count="12">
    <mergeCell ref="S1:U1"/>
    <mergeCell ref="S2:U2"/>
    <mergeCell ref="A2:E2"/>
    <mergeCell ref="A32:E32"/>
    <mergeCell ref="A33:E33"/>
    <mergeCell ref="A1:E1"/>
    <mergeCell ref="G1:I1"/>
    <mergeCell ref="K1:M1"/>
    <mergeCell ref="O1:Q1"/>
    <mergeCell ref="G2:I2"/>
    <mergeCell ref="K2:M2"/>
    <mergeCell ref="O2:Q2"/>
  </mergeCells>
  <hyperlinks>
    <hyperlink ref="A2" r:id="rId1" xr:uid="{00000000-0004-0000-0300-000000000000}"/>
    <hyperlink ref="G2" r:id="rId2" xr:uid="{00000000-0004-0000-0300-000001000000}"/>
    <hyperlink ref="K2" r:id="rId3" xr:uid="{00000000-0004-0000-0300-000002000000}"/>
    <hyperlink ref="O2" r:id="rId4" xr:uid="{00000000-0004-0000-0300-000003000000}"/>
    <hyperlink ref="S2" r:id="rId5" xr:uid="{BD5066CA-A97E-4356-A939-F6071663EC86}"/>
  </hyperlinks>
  <printOptions horizontalCentered="1" verticalCentered="1"/>
  <pageMargins left="0.70866141732283472" right="0.70866141732283472" top="0.74803149606299213" bottom="0.74803149606299213" header="0" footer="0"/>
  <pageSetup paperSize="9" orientation="landscape"/>
  <headerFooter>
    <oddHeader>&amp;LSA 2021&amp;CPonctualité entre Malesherbes et Gare de Lyon</oddHeader>
    <oddFooter>&amp;C&amp;A&amp;R&amp;P/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8"/>
  <sheetViews>
    <sheetView topLeftCell="A9" zoomScaleNormal="100" workbookViewId="0">
      <selection activeCell="B28" sqref="B28"/>
    </sheetView>
  </sheetViews>
  <sheetFormatPr baseColWidth="10" defaultColWidth="12.58203125" defaultRowHeight="15" customHeight="1" x14ac:dyDescent="0.3"/>
  <cols>
    <col min="1" max="1" width="13.1640625" customWidth="1"/>
    <col min="2" max="2" width="11.9140625" customWidth="1"/>
    <col min="3" max="4" width="12.5" customWidth="1"/>
    <col min="5" max="5" width="13.6640625" customWidth="1"/>
    <col min="6" max="6" width="4.4140625" customWidth="1"/>
    <col min="7" max="7" width="11.4140625" customWidth="1"/>
    <col min="8" max="9" width="14.4140625" bestFit="1" customWidth="1"/>
    <col min="10" max="10" width="5" customWidth="1"/>
    <col min="11" max="11" width="11.58203125" customWidth="1"/>
    <col min="12" max="12" width="11.9140625" customWidth="1"/>
    <col min="13" max="13" width="12.4140625" customWidth="1"/>
    <col min="14" max="14" width="5" customWidth="1"/>
    <col min="15" max="15" width="11.5" customWidth="1"/>
    <col min="16" max="16" width="11.08203125" customWidth="1"/>
    <col min="17" max="17" width="13.08203125" customWidth="1"/>
    <col min="18" max="18" width="4.08203125" customWidth="1"/>
    <col min="19" max="19" width="11.08203125" bestFit="1" customWidth="1"/>
    <col min="20" max="20" width="11.1640625" customWidth="1"/>
    <col min="21" max="21" width="13.1640625" customWidth="1"/>
    <col min="22" max="26" width="9.4140625" customWidth="1"/>
  </cols>
  <sheetData>
    <row r="1" spans="1:21" ht="21.75" customHeight="1" x14ac:dyDescent="0.35">
      <c r="A1" s="110" t="s">
        <v>39</v>
      </c>
      <c r="B1" s="93"/>
      <c r="C1" s="93"/>
      <c r="D1" s="93"/>
      <c r="E1" s="94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S1" s="110" t="s">
        <v>39</v>
      </c>
      <c r="T1" s="93"/>
      <c r="U1" s="111"/>
    </row>
    <row r="2" spans="1:21" ht="20.25" customHeight="1" x14ac:dyDescent="0.35">
      <c r="A2" s="96" t="s">
        <v>40</v>
      </c>
      <c r="B2" s="97"/>
      <c r="C2" s="97"/>
      <c r="D2" s="97"/>
      <c r="E2" s="98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S2" s="96" t="s">
        <v>40</v>
      </c>
      <c r="T2" s="97"/>
      <c r="U2" s="98"/>
    </row>
    <row r="3" spans="1:21" ht="56.25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47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S3" s="4" t="s">
        <v>41</v>
      </c>
      <c r="T3" s="54" t="s">
        <v>54</v>
      </c>
      <c r="U3" s="55" t="s">
        <v>55</v>
      </c>
    </row>
    <row r="4" spans="1:21" ht="14.25" customHeight="1" x14ac:dyDescent="0.35">
      <c r="A4" s="48">
        <v>44986</v>
      </c>
      <c r="B4" s="32">
        <v>92</v>
      </c>
      <c r="C4" s="32">
        <v>89</v>
      </c>
      <c r="D4" s="33">
        <v>94</v>
      </c>
      <c r="E4" s="33">
        <v>96</v>
      </c>
      <c r="F4" s="51"/>
      <c r="G4" s="48">
        <v>44986</v>
      </c>
      <c r="H4" s="32">
        <v>23</v>
      </c>
      <c r="I4" s="33">
        <v>100</v>
      </c>
      <c r="J4" s="51"/>
      <c r="K4" s="77">
        <v>44986</v>
      </c>
      <c r="L4" s="32">
        <v>100</v>
      </c>
      <c r="M4" s="33">
        <v>97</v>
      </c>
      <c r="N4" s="51"/>
      <c r="O4" s="48">
        <v>44986</v>
      </c>
      <c r="P4" s="32">
        <v>27</v>
      </c>
      <c r="Q4" s="33">
        <v>94</v>
      </c>
      <c r="S4" s="48">
        <v>44986</v>
      </c>
      <c r="T4" s="32">
        <v>56</v>
      </c>
      <c r="U4" s="33">
        <v>89</v>
      </c>
    </row>
    <row r="5" spans="1:21" ht="14.25" customHeight="1" x14ac:dyDescent="0.3">
      <c r="A5" s="49"/>
      <c r="B5" s="36"/>
      <c r="C5" s="36"/>
      <c r="D5" s="36"/>
      <c r="E5" s="36"/>
      <c r="F5" s="51"/>
      <c r="G5" s="49"/>
      <c r="H5" s="36"/>
      <c r="I5" s="36"/>
      <c r="J5" s="51"/>
      <c r="K5" s="49"/>
      <c r="L5" s="36"/>
      <c r="M5" s="36"/>
      <c r="N5" s="51"/>
      <c r="O5" s="49"/>
      <c r="P5" s="36"/>
      <c r="Q5" s="36"/>
      <c r="S5" s="49"/>
      <c r="T5" s="36"/>
      <c r="U5" s="36"/>
    </row>
    <row r="6" spans="1:21" ht="14.25" customHeight="1" x14ac:dyDescent="0.35">
      <c r="A6" s="48">
        <v>45355</v>
      </c>
      <c r="B6" s="32">
        <v>83</v>
      </c>
      <c r="C6" s="32">
        <v>71</v>
      </c>
      <c r="D6" s="33">
        <v>77</v>
      </c>
      <c r="E6" s="33">
        <v>95</v>
      </c>
      <c r="F6" s="51"/>
      <c r="G6" s="48">
        <v>45355</v>
      </c>
      <c r="H6" s="32">
        <v>85</v>
      </c>
      <c r="I6" s="33">
        <v>87</v>
      </c>
      <c r="J6" s="51"/>
      <c r="K6" s="48">
        <v>45355</v>
      </c>
      <c r="L6" s="32">
        <v>52</v>
      </c>
      <c r="M6" s="33">
        <v>100</v>
      </c>
      <c r="N6" s="51"/>
      <c r="O6" s="48">
        <v>45355</v>
      </c>
      <c r="P6" s="32">
        <v>43</v>
      </c>
      <c r="Q6" s="33">
        <v>83</v>
      </c>
      <c r="S6" s="48">
        <v>45355</v>
      </c>
      <c r="T6" s="32">
        <v>94</v>
      </c>
      <c r="U6" s="33">
        <v>64</v>
      </c>
    </row>
    <row r="7" spans="1:21" ht="14.25" customHeight="1" x14ac:dyDescent="0.35">
      <c r="A7" s="48">
        <v>45356</v>
      </c>
      <c r="B7" s="31">
        <v>86</v>
      </c>
      <c r="C7" s="32">
        <v>89</v>
      </c>
      <c r="D7" s="33">
        <v>86</v>
      </c>
      <c r="E7" s="33">
        <v>100</v>
      </c>
      <c r="F7" s="51"/>
      <c r="G7" s="48">
        <v>45356</v>
      </c>
      <c r="H7" s="31">
        <v>88</v>
      </c>
      <c r="I7" s="33">
        <v>100</v>
      </c>
      <c r="J7" s="51"/>
      <c r="K7" s="77">
        <v>45356</v>
      </c>
      <c r="L7" s="31">
        <v>96</v>
      </c>
      <c r="M7" s="33">
        <v>100</v>
      </c>
      <c r="N7" s="51"/>
      <c r="O7" s="48">
        <v>45356</v>
      </c>
      <c r="P7" s="31">
        <v>83</v>
      </c>
      <c r="Q7" s="33">
        <v>67</v>
      </c>
      <c r="S7" s="48">
        <v>45356</v>
      </c>
      <c r="T7" s="31">
        <v>45</v>
      </c>
      <c r="U7" s="33">
        <v>100</v>
      </c>
    </row>
    <row r="8" spans="1:21" ht="14.25" customHeight="1" x14ac:dyDescent="0.35">
      <c r="A8" s="48">
        <v>45357</v>
      </c>
      <c r="B8" s="31">
        <v>100</v>
      </c>
      <c r="C8" s="31">
        <v>88</v>
      </c>
      <c r="D8" s="37">
        <v>81</v>
      </c>
      <c r="E8" s="37">
        <v>100</v>
      </c>
      <c r="F8" s="51"/>
      <c r="G8" s="48">
        <v>45357</v>
      </c>
      <c r="H8" s="31">
        <v>85</v>
      </c>
      <c r="I8" s="37">
        <v>75</v>
      </c>
      <c r="J8" s="51"/>
      <c r="K8" s="77">
        <v>45357</v>
      </c>
      <c r="L8" s="31">
        <v>100</v>
      </c>
      <c r="M8" s="37">
        <v>100</v>
      </c>
      <c r="N8" s="51"/>
      <c r="O8" s="48">
        <v>45357</v>
      </c>
      <c r="P8" s="31">
        <v>73</v>
      </c>
      <c r="Q8" s="37">
        <v>74</v>
      </c>
      <c r="S8" s="48">
        <v>45357</v>
      </c>
      <c r="T8" s="31">
        <v>40</v>
      </c>
      <c r="U8" s="37">
        <v>78</v>
      </c>
    </row>
    <row r="9" spans="1:21" ht="14.25" customHeight="1" x14ac:dyDescent="0.35">
      <c r="A9" s="48">
        <v>45358</v>
      </c>
      <c r="B9" s="31">
        <v>22</v>
      </c>
      <c r="C9" s="31">
        <v>34</v>
      </c>
      <c r="D9" s="37">
        <v>82</v>
      </c>
      <c r="E9" s="37">
        <v>100</v>
      </c>
      <c r="F9" s="51"/>
      <c r="G9" s="48">
        <v>45358</v>
      </c>
      <c r="H9" s="31">
        <v>62</v>
      </c>
      <c r="I9" s="37">
        <v>54</v>
      </c>
      <c r="J9" s="51"/>
      <c r="K9" s="77">
        <v>45358</v>
      </c>
      <c r="L9" s="31">
        <v>95</v>
      </c>
      <c r="M9" s="37">
        <v>100</v>
      </c>
      <c r="N9" s="51"/>
      <c r="O9" s="48">
        <v>45358</v>
      </c>
      <c r="P9" s="31">
        <v>47</v>
      </c>
      <c r="Q9" s="37">
        <v>68</v>
      </c>
      <c r="S9" s="48">
        <v>45358</v>
      </c>
      <c r="T9" s="31">
        <v>6</v>
      </c>
      <c r="U9" s="37">
        <v>78</v>
      </c>
    </row>
    <row r="10" spans="1:21" ht="14.25" customHeight="1" x14ac:dyDescent="0.35">
      <c r="A10" s="48">
        <v>45359</v>
      </c>
      <c r="B10" s="31">
        <v>97</v>
      </c>
      <c r="C10" s="31">
        <v>86</v>
      </c>
      <c r="D10" s="37">
        <v>85</v>
      </c>
      <c r="E10" s="37">
        <v>91</v>
      </c>
      <c r="F10" s="51"/>
      <c r="G10" s="48">
        <v>45358</v>
      </c>
      <c r="H10" s="31">
        <v>97</v>
      </c>
      <c r="I10" s="37">
        <v>52</v>
      </c>
      <c r="J10" s="51"/>
      <c r="K10" s="48">
        <v>45358</v>
      </c>
      <c r="L10" s="31">
        <v>76</v>
      </c>
      <c r="M10" s="37">
        <v>100</v>
      </c>
      <c r="N10" s="51"/>
      <c r="O10" s="48">
        <v>45358</v>
      </c>
      <c r="P10" s="31">
        <v>83</v>
      </c>
      <c r="Q10" s="37">
        <v>87</v>
      </c>
      <c r="S10" s="48">
        <v>45358</v>
      </c>
      <c r="T10" s="31">
        <v>61</v>
      </c>
      <c r="U10" s="37">
        <v>78</v>
      </c>
    </row>
    <row r="11" spans="1:21" ht="14.25" customHeight="1" x14ac:dyDescent="0.3">
      <c r="A11" s="49"/>
      <c r="B11" s="51"/>
      <c r="C11" s="51"/>
      <c r="D11" s="51"/>
      <c r="E11" s="51"/>
      <c r="F11" s="51"/>
      <c r="G11" s="49"/>
      <c r="H11" s="51"/>
      <c r="I11" s="51"/>
      <c r="J11" s="51"/>
      <c r="K11" s="49"/>
      <c r="L11" s="51"/>
      <c r="M11" s="51"/>
      <c r="N11" s="51"/>
      <c r="O11" s="49"/>
      <c r="P11" s="51"/>
      <c r="Q11" s="51"/>
      <c r="S11" s="49"/>
      <c r="T11" s="51"/>
      <c r="U11" s="51"/>
    </row>
    <row r="12" spans="1:21" ht="14.25" customHeight="1" x14ac:dyDescent="0.35">
      <c r="A12" s="48">
        <v>45362</v>
      </c>
      <c r="B12" s="32">
        <v>100</v>
      </c>
      <c r="C12" s="32">
        <v>94</v>
      </c>
      <c r="D12" s="33">
        <v>80</v>
      </c>
      <c r="E12" s="33">
        <v>95</v>
      </c>
      <c r="F12" s="51"/>
      <c r="G12" s="48">
        <v>45362</v>
      </c>
      <c r="H12" s="32">
        <v>100</v>
      </c>
      <c r="I12" s="33">
        <v>93</v>
      </c>
      <c r="J12" s="51"/>
      <c r="K12" s="77">
        <v>45362</v>
      </c>
      <c r="L12" s="32">
        <v>100</v>
      </c>
      <c r="M12" s="33">
        <v>95</v>
      </c>
      <c r="N12" s="51"/>
      <c r="O12" s="48">
        <v>45362</v>
      </c>
      <c r="P12" s="32">
        <v>92</v>
      </c>
      <c r="Q12" s="33">
        <v>84</v>
      </c>
      <c r="S12" s="48">
        <v>45362</v>
      </c>
      <c r="T12" s="32">
        <v>95</v>
      </c>
      <c r="U12" s="33">
        <v>82</v>
      </c>
    </row>
    <row r="13" spans="1:21" ht="14.25" customHeight="1" x14ac:dyDescent="0.35">
      <c r="A13" s="48">
        <v>45363</v>
      </c>
      <c r="B13" s="31">
        <v>95</v>
      </c>
      <c r="C13" s="32">
        <v>94</v>
      </c>
      <c r="D13" s="33">
        <v>42</v>
      </c>
      <c r="E13" s="33">
        <v>95</v>
      </c>
      <c r="F13" s="51"/>
      <c r="G13" s="48">
        <v>45363</v>
      </c>
      <c r="H13" s="31">
        <v>84</v>
      </c>
      <c r="I13" s="33">
        <v>62</v>
      </c>
      <c r="J13" s="51"/>
      <c r="K13" s="48">
        <v>45363</v>
      </c>
      <c r="L13" s="31">
        <v>76</v>
      </c>
      <c r="M13" s="33">
        <v>94</v>
      </c>
      <c r="N13" s="51"/>
      <c r="O13" s="48">
        <v>45363</v>
      </c>
      <c r="P13" s="31">
        <v>75</v>
      </c>
      <c r="Q13" s="33">
        <v>36</v>
      </c>
      <c r="S13" s="48">
        <v>45363</v>
      </c>
      <c r="T13" s="31">
        <v>85</v>
      </c>
      <c r="U13" s="33">
        <v>100</v>
      </c>
    </row>
    <row r="14" spans="1:21" ht="14.25" customHeight="1" x14ac:dyDescent="0.35">
      <c r="A14" s="48">
        <v>45364</v>
      </c>
      <c r="B14" s="31">
        <v>100</v>
      </c>
      <c r="C14" s="31">
        <v>81</v>
      </c>
      <c r="D14" s="37">
        <v>72</v>
      </c>
      <c r="E14" s="37">
        <v>97</v>
      </c>
      <c r="F14" s="51"/>
      <c r="G14" s="48">
        <v>45364</v>
      </c>
      <c r="H14" s="31">
        <v>68</v>
      </c>
      <c r="I14" s="37">
        <v>62</v>
      </c>
      <c r="J14" s="51"/>
      <c r="K14" s="77">
        <v>45364</v>
      </c>
      <c r="L14" s="31">
        <v>100</v>
      </c>
      <c r="M14" s="37">
        <v>100</v>
      </c>
      <c r="N14" s="51"/>
      <c r="O14" s="48">
        <v>45364</v>
      </c>
      <c r="P14" s="31">
        <v>55</v>
      </c>
      <c r="Q14" s="37">
        <v>95</v>
      </c>
      <c r="S14" s="48">
        <v>45364</v>
      </c>
      <c r="T14" s="31">
        <v>86</v>
      </c>
      <c r="U14" s="37">
        <v>67</v>
      </c>
    </row>
    <row r="15" spans="1:21" ht="14.25" customHeight="1" x14ac:dyDescent="0.35">
      <c r="A15" s="48">
        <v>45365</v>
      </c>
      <c r="B15" s="32">
        <v>88</v>
      </c>
      <c r="C15" s="31">
        <v>84</v>
      </c>
      <c r="D15" s="37">
        <v>19</v>
      </c>
      <c r="E15" s="37">
        <v>56</v>
      </c>
      <c r="F15" s="51"/>
      <c r="G15" s="48">
        <v>45365</v>
      </c>
      <c r="H15" s="32">
        <v>88</v>
      </c>
      <c r="I15" s="37">
        <v>13</v>
      </c>
      <c r="J15" s="51"/>
      <c r="K15" s="48">
        <v>45365</v>
      </c>
      <c r="L15" s="32">
        <v>76</v>
      </c>
      <c r="M15" s="37">
        <v>100</v>
      </c>
      <c r="N15" s="51"/>
      <c r="O15" s="48">
        <v>45365</v>
      </c>
      <c r="P15" s="32">
        <v>60</v>
      </c>
      <c r="Q15" s="37">
        <v>13</v>
      </c>
      <c r="S15" s="48">
        <v>45365</v>
      </c>
      <c r="T15" s="32">
        <v>90</v>
      </c>
      <c r="U15" s="37">
        <v>67</v>
      </c>
    </row>
    <row r="16" spans="1:21" ht="14.25" customHeight="1" x14ac:dyDescent="0.35">
      <c r="A16" s="48">
        <v>45366</v>
      </c>
      <c r="B16" s="32">
        <v>79</v>
      </c>
      <c r="C16" s="31">
        <v>100</v>
      </c>
      <c r="D16" s="37">
        <v>86</v>
      </c>
      <c r="E16" s="37">
        <v>79</v>
      </c>
      <c r="F16" s="51"/>
      <c r="G16" s="48">
        <v>45366</v>
      </c>
      <c r="H16" s="32">
        <v>100</v>
      </c>
      <c r="I16" s="37">
        <v>87</v>
      </c>
      <c r="J16" s="51"/>
      <c r="K16" s="77">
        <v>45366</v>
      </c>
      <c r="L16" s="32">
        <v>100</v>
      </c>
      <c r="M16" s="37">
        <v>100</v>
      </c>
      <c r="N16" s="51"/>
      <c r="O16" s="48">
        <v>45366</v>
      </c>
      <c r="P16" s="32">
        <v>80</v>
      </c>
      <c r="Q16" s="37">
        <v>94</v>
      </c>
      <c r="S16" s="48">
        <v>45366</v>
      </c>
      <c r="T16" s="32">
        <v>85</v>
      </c>
      <c r="U16" s="37">
        <v>91</v>
      </c>
    </row>
    <row r="17" spans="1:26" ht="14.25" customHeight="1" x14ac:dyDescent="0.3">
      <c r="A17" s="49"/>
      <c r="B17" s="43"/>
      <c r="C17" s="51"/>
      <c r="D17" s="51"/>
      <c r="E17" s="51"/>
      <c r="F17" s="51"/>
      <c r="G17" s="49"/>
      <c r="H17" s="43"/>
      <c r="I17" s="51"/>
      <c r="J17" s="51"/>
      <c r="K17" s="49"/>
      <c r="L17" s="43"/>
      <c r="M17" s="51"/>
      <c r="N17" s="51"/>
      <c r="O17" s="49"/>
      <c r="P17" s="43"/>
      <c r="Q17" s="51"/>
      <c r="S17" s="49"/>
      <c r="T17" s="43"/>
      <c r="U17" s="51"/>
    </row>
    <row r="18" spans="1:26" ht="14.25" customHeight="1" x14ac:dyDescent="0.35">
      <c r="A18" s="58">
        <v>45369</v>
      </c>
      <c r="B18" s="32">
        <v>90</v>
      </c>
      <c r="C18" s="32">
        <v>82</v>
      </c>
      <c r="D18" s="33">
        <v>53</v>
      </c>
      <c r="E18" s="33">
        <v>100</v>
      </c>
      <c r="F18" s="51"/>
      <c r="G18" s="58">
        <v>45369</v>
      </c>
      <c r="H18" s="32">
        <v>97</v>
      </c>
      <c r="I18" s="33">
        <v>88</v>
      </c>
      <c r="J18" s="51"/>
      <c r="K18" s="78">
        <v>45369</v>
      </c>
      <c r="L18" s="32">
        <v>100</v>
      </c>
      <c r="M18" s="33">
        <v>100</v>
      </c>
      <c r="N18" s="51"/>
      <c r="O18" s="58">
        <v>45369</v>
      </c>
      <c r="P18" s="32">
        <v>93</v>
      </c>
      <c r="Q18" s="33">
        <v>87</v>
      </c>
      <c r="S18" s="58">
        <v>45369</v>
      </c>
      <c r="T18" s="32">
        <v>69</v>
      </c>
      <c r="U18" s="33">
        <v>100</v>
      </c>
    </row>
    <row r="19" spans="1:26" ht="14.25" customHeight="1" x14ac:dyDescent="0.35">
      <c r="A19" s="58">
        <v>45370</v>
      </c>
      <c r="B19" s="32">
        <v>100</v>
      </c>
      <c r="C19" s="32">
        <v>12</v>
      </c>
      <c r="D19" s="33">
        <v>77</v>
      </c>
      <c r="E19" s="33">
        <v>100</v>
      </c>
      <c r="F19" s="51"/>
      <c r="G19" s="58">
        <v>45370</v>
      </c>
      <c r="H19" s="32">
        <v>0</v>
      </c>
      <c r="I19" s="33">
        <v>70</v>
      </c>
      <c r="J19" s="51"/>
      <c r="K19" s="78">
        <v>45370</v>
      </c>
      <c r="L19" s="32">
        <v>100</v>
      </c>
      <c r="M19" s="33">
        <v>100</v>
      </c>
      <c r="N19" s="51"/>
      <c r="O19" s="58">
        <v>45370</v>
      </c>
      <c r="P19" s="32">
        <v>7</v>
      </c>
      <c r="Q19" s="33">
        <v>97</v>
      </c>
      <c r="S19" s="58">
        <v>45370</v>
      </c>
      <c r="T19" s="32">
        <v>95</v>
      </c>
      <c r="U19" s="33">
        <v>91</v>
      </c>
    </row>
    <row r="20" spans="1:26" ht="14.25" customHeight="1" x14ac:dyDescent="0.35">
      <c r="A20" s="58">
        <v>45371</v>
      </c>
      <c r="B20" s="32">
        <v>89</v>
      </c>
      <c r="C20" s="31">
        <v>19</v>
      </c>
      <c r="D20" s="37">
        <v>60</v>
      </c>
      <c r="E20" s="37">
        <v>84</v>
      </c>
      <c r="F20" s="51"/>
      <c r="G20" s="58">
        <v>45371</v>
      </c>
      <c r="H20" s="32">
        <v>68</v>
      </c>
      <c r="I20" s="37">
        <v>69</v>
      </c>
      <c r="J20" s="51"/>
      <c r="K20" s="78">
        <v>45371</v>
      </c>
      <c r="L20" s="32">
        <v>94</v>
      </c>
      <c r="M20" s="37">
        <v>97</v>
      </c>
      <c r="N20" s="51"/>
      <c r="O20" s="58">
        <v>45371</v>
      </c>
      <c r="P20" s="32">
        <v>18</v>
      </c>
      <c r="Q20" s="37">
        <v>52</v>
      </c>
      <c r="S20" s="58">
        <v>45371</v>
      </c>
      <c r="T20" s="32">
        <v>71</v>
      </c>
      <c r="U20" s="37">
        <v>67</v>
      </c>
    </row>
    <row r="21" spans="1:26" ht="14.25" customHeight="1" x14ac:dyDescent="0.35">
      <c r="A21" s="58">
        <v>45372</v>
      </c>
      <c r="B21" s="32">
        <v>100</v>
      </c>
      <c r="C21" s="31">
        <v>85</v>
      </c>
      <c r="D21" s="37">
        <v>57</v>
      </c>
      <c r="E21" s="37">
        <v>100</v>
      </c>
      <c r="F21" s="51"/>
      <c r="G21" s="58">
        <v>45372</v>
      </c>
      <c r="H21" s="32">
        <v>68</v>
      </c>
      <c r="I21" s="37">
        <v>84</v>
      </c>
      <c r="J21" s="51"/>
      <c r="K21" s="78">
        <v>45372</v>
      </c>
      <c r="L21" s="32">
        <v>100</v>
      </c>
      <c r="M21" s="37">
        <v>100</v>
      </c>
      <c r="N21" s="51"/>
      <c r="O21" s="58">
        <v>45372</v>
      </c>
      <c r="P21" s="32">
        <v>95</v>
      </c>
      <c r="Q21" s="37">
        <v>81</v>
      </c>
      <c r="S21" s="58">
        <v>45372</v>
      </c>
      <c r="T21" s="32">
        <v>100</v>
      </c>
      <c r="U21" s="37">
        <v>95</v>
      </c>
    </row>
    <row r="22" spans="1:26" ht="14.25" customHeight="1" x14ac:dyDescent="0.35">
      <c r="A22" s="58">
        <v>45373</v>
      </c>
      <c r="B22" s="32">
        <v>90</v>
      </c>
      <c r="C22" s="31">
        <v>71</v>
      </c>
      <c r="D22" s="37">
        <v>98</v>
      </c>
      <c r="E22" s="37">
        <v>93</v>
      </c>
      <c r="F22" s="51"/>
      <c r="G22" s="58">
        <v>45373</v>
      </c>
      <c r="H22" s="32">
        <v>88</v>
      </c>
      <c r="I22" s="37">
        <v>67</v>
      </c>
      <c r="J22" s="51"/>
      <c r="K22" s="78">
        <v>45373</v>
      </c>
      <c r="L22" s="32">
        <v>100</v>
      </c>
      <c r="M22" s="37">
        <v>100</v>
      </c>
      <c r="N22" s="51"/>
      <c r="O22" s="58">
        <v>45373</v>
      </c>
      <c r="P22" s="32">
        <v>62</v>
      </c>
      <c r="Q22" s="37">
        <v>100</v>
      </c>
      <c r="S22" s="58">
        <v>45373</v>
      </c>
      <c r="T22" s="32">
        <v>79</v>
      </c>
      <c r="U22" s="37">
        <v>89</v>
      </c>
      <c r="V22" s="1"/>
      <c r="W22" s="1"/>
      <c r="X22" s="1"/>
      <c r="Y22" s="1"/>
      <c r="Z22" s="1"/>
    </row>
    <row r="23" spans="1:26" ht="14.25" customHeight="1" x14ac:dyDescent="0.35">
      <c r="A23" s="34"/>
      <c r="B23" s="43"/>
      <c r="C23" s="36"/>
      <c r="D23" s="36"/>
      <c r="E23" s="36"/>
      <c r="F23" s="36"/>
      <c r="G23" s="34"/>
      <c r="H23" s="43"/>
      <c r="I23" s="36"/>
      <c r="J23" s="36"/>
      <c r="K23" s="34"/>
      <c r="L23" s="43"/>
      <c r="M23" s="36"/>
      <c r="N23" s="36"/>
      <c r="O23" s="34"/>
      <c r="P23" s="43"/>
      <c r="Q23" s="36"/>
      <c r="R23" s="1"/>
      <c r="S23" s="34"/>
      <c r="T23" s="43"/>
      <c r="U23" s="36"/>
      <c r="V23" s="1"/>
      <c r="W23" s="1"/>
      <c r="X23" s="1"/>
      <c r="Y23" s="1"/>
      <c r="Z23" s="1"/>
    </row>
    <row r="24" spans="1:26" ht="14.25" customHeight="1" x14ac:dyDescent="0.35">
      <c r="A24" s="58">
        <v>45376</v>
      </c>
      <c r="B24" s="32">
        <v>100</v>
      </c>
      <c r="C24" s="31">
        <v>88</v>
      </c>
      <c r="D24" s="37">
        <v>50</v>
      </c>
      <c r="E24" s="37">
        <v>78</v>
      </c>
      <c r="F24" s="51"/>
      <c r="G24" s="58">
        <v>45376</v>
      </c>
      <c r="H24" s="32">
        <v>100</v>
      </c>
      <c r="I24" s="37">
        <v>28</v>
      </c>
      <c r="J24" s="51"/>
      <c r="K24" s="78">
        <v>45376</v>
      </c>
      <c r="L24" s="32">
        <v>100</v>
      </c>
      <c r="M24" s="37">
        <v>93</v>
      </c>
      <c r="N24" s="51"/>
      <c r="O24" s="58">
        <v>45376</v>
      </c>
      <c r="P24" s="32">
        <v>70</v>
      </c>
      <c r="Q24" s="37">
        <v>50</v>
      </c>
      <c r="S24" s="58">
        <v>45376</v>
      </c>
      <c r="T24" s="32">
        <v>100</v>
      </c>
      <c r="U24" s="37">
        <v>88</v>
      </c>
    </row>
    <row r="25" spans="1:26" ht="14.25" customHeight="1" x14ac:dyDescent="0.35">
      <c r="A25" s="58">
        <v>45377</v>
      </c>
      <c r="B25" s="32">
        <v>75</v>
      </c>
      <c r="C25" s="31">
        <v>70</v>
      </c>
      <c r="D25" s="37">
        <v>32</v>
      </c>
      <c r="E25" s="37">
        <v>93</v>
      </c>
      <c r="F25" s="51"/>
      <c r="G25" s="58">
        <v>45377</v>
      </c>
      <c r="H25" s="32">
        <v>77</v>
      </c>
      <c r="I25" s="37">
        <v>84</v>
      </c>
      <c r="J25" s="51"/>
      <c r="K25" s="78">
        <v>45377</v>
      </c>
      <c r="L25" s="32">
        <v>100</v>
      </c>
      <c r="M25" s="37">
        <v>100</v>
      </c>
      <c r="N25" s="51"/>
      <c r="O25" s="58">
        <v>45377</v>
      </c>
      <c r="P25" s="32">
        <v>80</v>
      </c>
      <c r="Q25" s="37">
        <v>39</v>
      </c>
      <c r="S25" s="58">
        <v>45377</v>
      </c>
      <c r="T25" s="32">
        <v>59</v>
      </c>
      <c r="U25" s="37">
        <v>76</v>
      </c>
    </row>
    <row r="26" spans="1:26" ht="14.25" customHeight="1" x14ac:dyDescent="0.35">
      <c r="A26" s="58">
        <v>45378</v>
      </c>
      <c r="B26" s="32">
        <v>100</v>
      </c>
      <c r="C26" s="31">
        <v>93</v>
      </c>
      <c r="D26" s="37">
        <v>82</v>
      </c>
      <c r="E26" s="37">
        <v>83</v>
      </c>
      <c r="F26" s="36"/>
      <c r="G26" s="78">
        <v>45378</v>
      </c>
      <c r="H26" s="32">
        <v>91</v>
      </c>
      <c r="I26" s="37">
        <v>100</v>
      </c>
      <c r="J26" s="36"/>
      <c r="K26" s="78">
        <v>45378</v>
      </c>
      <c r="L26" s="32">
        <v>100</v>
      </c>
      <c r="M26" s="37">
        <v>100</v>
      </c>
      <c r="N26" s="36"/>
      <c r="O26" s="58">
        <v>45378</v>
      </c>
      <c r="P26" s="32">
        <v>86</v>
      </c>
      <c r="Q26" s="37">
        <v>88</v>
      </c>
      <c r="R26" s="1"/>
      <c r="S26" s="58">
        <v>45378</v>
      </c>
      <c r="T26" s="32">
        <v>65</v>
      </c>
      <c r="U26" s="37">
        <v>100</v>
      </c>
      <c r="V26" s="1"/>
      <c r="W26" s="1"/>
      <c r="X26" s="1"/>
      <c r="Y26" s="1"/>
      <c r="Z26" s="1"/>
    </row>
    <row r="27" spans="1:26" ht="14.25" customHeight="1" x14ac:dyDescent="0.35">
      <c r="A27" s="58">
        <v>45379</v>
      </c>
      <c r="B27" s="32">
        <v>100</v>
      </c>
      <c r="C27" s="32">
        <v>43</v>
      </c>
      <c r="D27" s="33">
        <v>24</v>
      </c>
      <c r="E27" s="33">
        <v>100</v>
      </c>
      <c r="F27" s="36"/>
      <c r="G27" s="58">
        <v>45379</v>
      </c>
      <c r="H27" s="32">
        <v>71</v>
      </c>
      <c r="I27" s="33">
        <v>46</v>
      </c>
      <c r="J27" s="36"/>
      <c r="K27" s="58">
        <v>45379</v>
      </c>
      <c r="L27" s="32">
        <v>82</v>
      </c>
      <c r="M27" s="33">
        <v>100</v>
      </c>
      <c r="N27" s="36"/>
      <c r="O27" s="58">
        <v>45379</v>
      </c>
      <c r="P27" s="32">
        <v>15</v>
      </c>
      <c r="Q27" s="33">
        <v>32</v>
      </c>
      <c r="R27" s="1"/>
      <c r="S27" s="58">
        <v>45379</v>
      </c>
      <c r="T27" s="32">
        <v>65</v>
      </c>
      <c r="U27" s="33">
        <v>74</v>
      </c>
      <c r="V27" s="1"/>
      <c r="W27" s="1"/>
      <c r="X27" s="1"/>
      <c r="Y27" s="1"/>
      <c r="Z27" s="1"/>
    </row>
    <row r="28" spans="1:26" ht="14.25" customHeight="1" x14ac:dyDescent="0.35">
      <c r="A28" s="58">
        <v>45380</v>
      </c>
      <c r="B28" s="32">
        <v>88</v>
      </c>
      <c r="C28" s="32">
        <v>96</v>
      </c>
      <c r="D28" s="33">
        <v>36</v>
      </c>
      <c r="E28" s="33">
        <v>85</v>
      </c>
      <c r="F28" s="36"/>
      <c r="G28" s="58">
        <v>45380</v>
      </c>
      <c r="H28" s="32">
        <v>100</v>
      </c>
      <c r="I28" s="33">
        <v>39</v>
      </c>
      <c r="J28" s="36"/>
      <c r="K28" s="78">
        <v>45380</v>
      </c>
      <c r="L28" s="32">
        <v>100</v>
      </c>
      <c r="M28" s="33">
        <v>100</v>
      </c>
      <c r="N28" s="36"/>
      <c r="O28" s="58">
        <v>45380</v>
      </c>
      <c r="P28" s="32">
        <v>77</v>
      </c>
      <c r="Q28" s="33">
        <v>68</v>
      </c>
      <c r="R28" s="1"/>
      <c r="S28" s="58">
        <v>45380</v>
      </c>
      <c r="T28" s="32">
        <v>95</v>
      </c>
      <c r="U28" s="33">
        <v>88</v>
      </c>
      <c r="V28" s="1"/>
      <c r="W28" s="1"/>
      <c r="X28" s="1"/>
      <c r="Y28" s="1"/>
      <c r="Z28" s="1"/>
    </row>
    <row r="29" spans="1:26" ht="33" customHeight="1" x14ac:dyDescent="0.35">
      <c r="A29" s="22" t="s">
        <v>42</v>
      </c>
      <c r="B29" s="23">
        <f>SUM(B4:B28)/COUNTA(B4:B28)</f>
        <v>89.238095238095241</v>
      </c>
      <c r="C29" s="23">
        <f>SUM(C4:C28)/COUNTA(C4:C28)</f>
        <v>74.714285714285708</v>
      </c>
      <c r="D29" s="23">
        <f>SUM(D4:D28)/COUNTA(D4:D28)</f>
        <v>65.38095238095238</v>
      </c>
      <c r="E29" s="23">
        <f>SUM(E4:E28)/COUNTA(E4:E28)</f>
        <v>91.428571428571431</v>
      </c>
      <c r="G29" s="22" t="s">
        <v>42</v>
      </c>
      <c r="H29" s="23">
        <f>SUM(H4:H28)/COUNTA(H4:H28)</f>
        <v>78.095238095238102</v>
      </c>
      <c r="I29" s="23">
        <f>SUM(I4:I28)/COUNTA(I4:I28)</f>
        <v>69.523809523809518</v>
      </c>
      <c r="J29" s="1"/>
      <c r="K29" s="22" t="s">
        <v>42</v>
      </c>
      <c r="L29" s="23">
        <f>SUM(L4:L28)/COUNTA(L4:L28)</f>
        <v>92.714285714285708</v>
      </c>
      <c r="M29" s="23">
        <f>SUM(M4:M28)/COUNTA(M4:M28)</f>
        <v>98.857142857142861</v>
      </c>
      <c r="N29" s="1"/>
      <c r="O29" s="22" t="s">
        <v>42</v>
      </c>
      <c r="P29" s="23">
        <f>SUM(P4:P28)/COUNTA(P4:P28)</f>
        <v>62.904761904761905</v>
      </c>
      <c r="Q29" s="23">
        <f>SUM(Q4:Q28)/COUNTA(Q4:Q28)</f>
        <v>70.904761904761898</v>
      </c>
      <c r="S29" s="22" t="s">
        <v>42</v>
      </c>
      <c r="T29" s="23">
        <f>SUM(T4:T28)/COUNTA(T4:T28)</f>
        <v>73.38095238095238</v>
      </c>
      <c r="U29" s="23">
        <f>SUM(U4:U28)/COUNTA(U4:U28)</f>
        <v>83.904761904761898</v>
      </c>
    </row>
    <row r="30" spans="1:26" ht="41.25" customHeight="1" x14ac:dyDescent="0.3">
      <c r="A30" s="24" t="s">
        <v>43</v>
      </c>
      <c r="B30" s="25">
        <f>B29*C29/100</f>
        <v>66.673605442176864</v>
      </c>
      <c r="C30" s="26" t="s">
        <v>44</v>
      </c>
      <c r="D30" s="25">
        <f>D29*E29/100</f>
        <v>59.776870748299316</v>
      </c>
      <c r="E30" s="26" t="s">
        <v>44</v>
      </c>
    </row>
    <row r="31" spans="1:26" ht="14.25" customHeight="1" x14ac:dyDescent="0.3"/>
    <row r="32" spans="1:26" ht="14.25" customHeight="1" x14ac:dyDescent="0.35">
      <c r="A32" s="116" t="s">
        <v>62</v>
      </c>
      <c r="B32" s="93"/>
      <c r="C32" s="93"/>
      <c r="D32" s="93"/>
      <c r="E32" s="94"/>
    </row>
    <row r="33" spans="1:5" ht="14.25" customHeight="1" x14ac:dyDescent="0.35">
      <c r="A33" s="117" t="s">
        <v>51</v>
      </c>
      <c r="B33" s="97"/>
      <c r="C33" s="97"/>
      <c r="D33" s="97"/>
      <c r="E33" s="98"/>
    </row>
    <row r="34" spans="1:5" ht="14.25" customHeight="1" x14ac:dyDescent="0.3"/>
    <row r="35" spans="1:5" ht="14.25" customHeight="1" x14ac:dyDescent="0.3"/>
    <row r="36" spans="1:5" ht="14.25" customHeight="1" x14ac:dyDescent="0.3"/>
    <row r="37" spans="1:5" ht="14.25" customHeight="1" x14ac:dyDescent="0.3"/>
    <row r="38" spans="1:5" ht="14.25" customHeight="1" x14ac:dyDescent="0.3"/>
    <row r="39" spans="1:5" ht="14.25" customHeight="1" x14ac:dyDescent="0.3"/>
    <row r="40" spans="1:5" ht="14.25" customHeight="1" x14ac:dyDescent="0.3"/>
    <row r="41" spans="1:5" ht="14.25" customHeight="1" x14ac:dyDescent="0.3"/>
    <row r="42" spans="1:5" ht="14.25" customHeight="1" x14ac:dyDescent="0.3"/>
    <row r="43" spans="1:5" ht="14.25" customHeight="1" x14ac:dyDescent="0.3"/>
    <row r="44" spans="1:5" ht="14.25" customHeight="1" x14ac:dyDescent="0.3"/>
    <row r="45" spans="1:5" ht="14.25" customHeight="1" x14ac:dyDescent="0.3"/>
    <row r="46" spans="1:5" ht="14.25" customHeight="1" x14ac:dyDescent="0.3"/>
    <row r="47" spans="1:5" ht="14.25" customHeight="1" x14ac:dyDescent="0.3"/>
    <row r="48" spans="1:5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12">
    <mergeCell ref="S1:U1"/>
    <mergeCell ref="S2:U2"/>
    <mergeCell ref="K1:M1"/>
    <mergeCell ref="O1:Q1"/>
    <mergeCell ref="G2:I2"/>
    <mergeCell ref="K2:M2"/>
    <mergeCell ref="O2:Q2"/>
    <mergeCell ref="A2:E2"/>
    <mergeCell ref="A32:E32"/>
    <mergeCell ref="A33:E33"/>
    <mergeCell ref="A1:E1"/>
    <mergeCell ref="G1:I1"/>
  </mergeCells>
  <hyperlinks>
    <hyperlink ref="A2" r:id="rId1" xr:uid="{00000000-0004-0000-0400-000000000000}"/>
    <hyperlink ref="G2" r:id="rId2" xr:uid="{00000000-0004-0000-0400-000001000000}"/>
    <hyperlink ref="K2" r:id="rId3" xr:uid="{00000000-0004-0000-0400-000002000000}"/>
    <hyperlink ref="O2" r:id="rId4" xr:uid="{00000000-0004-0000-0400-000003000000}"/>
    <hyperlink ref="S2" r:id="rId5" xr:uid="{0646D2BA-F0C8-4904-ACAA-9C5454A4783F}"/>
  </hyperlinks>
  <printOptions horizontalCentered="1" verticalCentered="1"/>
  <pageMargins left="0.70866141732283472" right="0.70866141732283472" top="0.74803149606299213" bottom="0.74803149606299213" header="0" footer="0"/>
  <pageSetup paperSize="9" orientation="landscape" r:id="rId6"/>
  <headerFooter>
    <oddHeader>&amp;LSA 2021&amp;CPonctualité entre Malesherbes et Gare de Lyon</oddHeader>
    <oddFooter>&amp;C&amp;A&amp;R&amp;P/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9" zoomScaleNormal="100" workbookViewId="0">
      <selection activeCell="J27" sqref="J27"/>
    </sheetView>
  </sheetViews>
  <sheetFormatPr baseColWidth="10" defaultColWidth="12.58203125" defaultRowHeight="15" customHeight="1" x14ac:dyDescent="0.3"/>
  <cols>
    <col min="1" max="1" width="12.08203125" customWidth="1"/>
    <col min="2" max="2" width="11.4140625" customWidth="1"/>
    <col min="3" max="3" width="12.5" customWidth="1"/>
    <col min="4" max="4" width="13.58203125" customWidth="1"/>
    <col min="5" max="5" width="12.1640625" customWidth="1"/>
    <col min="6" max="6" width="5.08203125" customWidth="1"/>
    <col min="7" max="7" width="11.58203125" customWidth="1"/>
    <col min="8" max="8" width="14.1640625" customWidth="1"/>
    <col min="9" max="9" width="14.6640625" customWidth="1"/>
    <col min="10" max="10" width="3.9140625" customWidth="1"/>
    <col min="11" max="11" width="11.9140625" customWidth="1"/>
    <col min="12" max="12" width="11.58203125" customWidth="1"/>
    <col min="13" max="13" width="13.6640625" customWidth="1"/>
    <col min="14" max="14" width="4.4140625" customWidth="1"/>
    <col min="15" max="15" width="11" customWidth="1"/>
    <col min="16" max="16" width="11.5" customWidth="1"/>
    <col min="17" max="17" width="14.1640625" customWidth="1"/>
    <col min="18" max="18" width="4.1640625" customWidth="1"/>
    <col min="19" max="19" width="11.08203125" bestFit="1" customWidth="1"/>
    <col min="20" max="20" width="10.4140625" bestFit="1" customWidth="1"/>
    <col min="21" max="21" width="11.1640625" bestFit="1" customWidth="1"/>
    <col min="22" max="26" width="9.4140625" customWidth="1"/>
  </cols>
  <sheetData>
    <row r="1" spans="1:21" ht="21.75" customHeight="1" x14ac:dyDescent="0.35">
      <c r="A1" s="110" t="s">
        <v>39</v>
      </c>
      <c r="B1" s="93"/>
      <c r="C1" s="93"/>
      <c r="D1" s="93"/>
      <c r="E1" s="94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S1" s="110" t="s">
        <v>39</v>
      </c>
      <c r="T1" s="93"/>
      <c r="U1" s="111"/>
    </row>
    <row r="2" spans="1:21" ht="27" customHeight="1" x14ac:dyDescent="0.35">
      <c r="A2" s="96" t="s">
        <v>40</v>
      </c>
      <c r="B2" s="97"/>
      <c r="C2" s="97"/>
      <c r="D2" s="97"/>
      <c r="E2" s="98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S2" s="96" t="s">
        <v>40</v>
      </c>
      <c r="T2" s="97"/>
      <c r="U2" s="98"/>
    </row>
    <row r="3" spans="1:21" ht="60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52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S3" s="4" t="s">
        <v>41</v>
      </c>
      <c r="T3" s="54" t="s">
        <v>54</v>
      </c>
      <c r="U3" s="55" t="s">
        <v>55</v>
      </c>
    </row>
    <row r="4" spans="1:21" ht="14.25" customHeight="1" x14ac:dyDescent="0.3">
      <c r="A4" s="30">
        <v>45384</v>
      </c>
      <c r="B4" s="32">
        <v>100</v>
      </c>
      <c r="C4" s="32">
        <v>84</v>
      </c>
      <c r="D4" s="33">
        <v>51</v>
      </c>
      <c r="E4" s="33">
        <v>89</v>
      </c>
      <c r="F4" s="51"/>
      <c r="G4" s="30">
        <v>45384</v>
      </c>
      <c r="H4" s="32">
        <v>97</v>
      </c>
      <c r="I4" s="33">
        <v>87</v>
      </c>
      <c r="J4" s="51"/>
      <c r="K4" s="73">
        <v>45384</v>
      </c>
      <c r="L4" s="32">
        <v>100</v>
      </c>
      <c r="M4" s="33">
        <v>100</v>
      </c>
      <c r="N4" s="51"/>
      <c r="O4" s="30">
        <v>45384</v>
      </c>
      <c r="P4" s="32">
        <v>70</v>
      </c>
      <c r="Q4" s="33">
        <v>50</v>
      </c>
      <c r="S4" s="30">
        <v>45384</v>
      </c>
      <c r="T4" s="32">
        <v>56</v>
      </c>
      <c r="U4" s="33">
        <v>97</v>
      </c>
    </row>
    <row r="5" spans="1:21" ht="14.25" customHeight="1" x14ac:dyDescent="0.3">
      <c r="A5" s="30">
        <v>45385</v>
      </c>
      <c r="B5" s="32">
        <v>100</v>
      </c>
      <c r="C5" s="32">
        <v>85</v>
      </c>
      <c r="D5" s="33">
        <v>56</v>
      </c>
      <c r="E5" s="33">
        <v>81</v>
      </c>
      <c r="F5" s="51"/>
      <c r="G5" s="30">
        <v>45385</v>
      </c>
      <c r="H5" s="32">
        <v>66</v>
      </c>
      <c r="I5" s="33">
        <v>58</v>
      </c>
      <c r="J5" s="51"/>
      <c r="K5" s="73">
        <v>45385</v>
      </c>
      <c r="L5" s="32">
        <v>100</v>
      </c>
      <c r="M5" s="33">
        <v>100</v>
      </c>
      <c r="N5" s="51"/>
      <c r="O5" s="30">
        <v>45385</v>
      </c>
      <c r="P5" s="32">
        <v>93</v>
      </c>
      <c r="Q5" s="33">
        <v>52</v>
      </c>
      <c r="S5" s="30">
        <v>45385</v>
      </c>
      <c r="T5" s="32">
        <v>64</v>
      </c>
      <c r="U5" s="33">
        <v>100</v>
      </c>
    </row>
    <row r="6" spans="1:21" ht="14.25" customHeight="1" x14ac:dyDescent="0.3">
      <c r="A6" s="30">
        <v>45386</v>
      </c>
      <c r="B6" s="32">
        <v>90</v>
      </c>
      <c r="C6" s="32">
        <v>56</v>
      </c>
      <c r="D6" s="33">
        <v>79</v>
      </c>
      <c r="E6" s="33">
        <v>74</v>
      </c>
      <c r="F6" s="51"/>
      <c r="G6" s="30">
        <v>45386</v>
      </c>
      <c r="H6" s="32">
        <v>73</v>
      </c>
      <c r="I6" s="33">
        <v>93</v>
      </c>
      <c r="J6" s="51"/>
      <c r="K6" s="30">
        <v>45386</v>
      </c>
      <c r="L6" s="32">
        <v>76</v>
      </c>
      <c r="M6" s="33">
        <v>100</v>
      </c>
      <c r="N6" s="51"/>
      <c r="O6" s="30">
        <v>45386</v>
      </c>
      <c r="P6" s="32">
        <v>27</v>
      </c>
      <c r="Q6" s="33">
        <v>95</v>
      </c>
      <c r="S6" s="30">
        <v>45386</v>
      </c>
      <c r="T6" s="32">
        <v>96</v>
      </c>
      <c r="U6" s="33">
        <v>79</v>
      </c>
    </row>
    <row r="7" spans="1:21" ht="14.25" customHeight="1" x14ac:dyDescent="0.3">
      <c r="A7" s="30">
        <v>45387</v>
      </c>
      <c r="B7" s="32">
        <v>97</v>
      </c>
      <c r="C7" s="32">
        <v>55</v>
      </c>
      <c r="D7" s="33">
        <v>51</v>
      </c>
      <c r="E7" s="33">
        <v>93</v>
      </c>
      <c r="F7" s="51"/>
      <c r="G7" s="30">
        <v>45387</v>
      </c>
      <c r="H7" s="32">
        <v>32</v>
      </c>
      <c r="I7" s="33">
        <v>68</v>
      </c>
      <c r="J7" s="51"/>
      <c r="K7" s="73">
        <v>45387</v>
      </c>
      <c r="L7" s="32">
        <v>95</v>
      </c>
      <c r="M7" s="33">
        <v>100</v>
      </c>
      <c r="N7" s="51"/>
      <c r="O7" s="30">
        <v>45387</v>
      </c>
      <c r="P7" s="32">
        <v>57</v>
      </c>
      <c r="Q7" s="33">
        <v>40</v>
      </c>
      <c r="S7" s="30">
        <v>45387</v>
      </c>
      <c r="T7" s="32">
        <v>78</v>
      </c>
      <c r="U7" s="33">
        <v>76</v>
      </c>
    </row>
    <row r="8" spans="1:21" ht="14.25" customHeight="1" x14ac:dyDescent="0.3">
      <c r="A8" s="51"/>
      <c r="B8" s="36"/>
      <c r="C8" s="36"/>
      <c r="D8" s="36"/>
      <c r="E8" s="36"/>
      <c r="F8" s="51"/>
      <c r="G8" s="51"/>
      <c r="H8" s="36"/>
      <c r="I8" s="36"/>
      <c r="J8" s="51"/>
      <c r="K8" s="51"/>
      <c r="L8" s="36"/>
      <c r="M8" s="36"/>
      <c r="N8" s="51"/>
      <c r="O8" s="51"/>
      <c r="P8" s="36"/>
      <c r="Q8" s="36"/>
      <c r="S8" s="51"/>
      <c r="T8" s="36"/>
      <c r="U8" s="36"/>
    </row>
    <row r="9" spans="1:21" ht="14.25" customHeight="1" x14ac:dyDescent="0.3">
      <c r="A9" s="30">
        <v>45390</v>
      </c>
      <c r="B9" s="32">
        <v>91</v>
      </c>
      <c r="C9" s="31">
        <v>93</v>
      </c>
      <c r="D9" s="37">
        <v>90</v>
      </c>
      <c r="E9" s="37">
        <v>81</v>
      </c>
      <c r="F9" s="51"/>
      <c r="G9" s="30">
        <v>45390</v>
      </c>
      <c r="H9" s="31">
        <v>83</v>
      </c>
      <c r="I9" s="37">
        <v>85</v>
      </c>
      <c r="J9" s="51"/>
      <c r="K9" s="73">
        <v>45390</v>
      </c>
      <c r="L9" s="31">
        <v>100</v>
      </c>
      <c r="M9" s="37">
        <v>100</v>
      </c>
      <c r="N9" s="51"/>
      <c r="O9" s="30">
        <v>45390</v>
      </c>
      <c r="P9" s="31">
        <v>85</v>
      </c>
      <c r="Q9" s="37">
        <v>89</v>
      </c>
      <c r="S9" s="30">
        <v>45390</v>
      </c>
      <c r="T9" s="31">
        <v>85</v>
      </c>
      <c r="U9" s="37">
        <v>89</v>
      </c>
    </row>
    <row r="10" spans="1:21" ht="14.25" customHeight="1" x14ac:dyDescent="0.3">
      <c r="A10" s="30">
        <v>45391</v>
      </c>
      <c r="B10" s="32">
        <v>100</v>
      </c>
      <c r="C10" s="31">
        <v>92</v>
      </c>
      <c r="D10" s="37">
        <v>71</v>
      </c>
      <c r="E10" s="37">
        <v>80</v>
      </c>
      <c r="F10" s="51"/>
      <c r="G10" s="30">
        <v>45391</v>
      </c>
      <c r="H10" s="31">
        <v>83</v>
      </c>
      <c r="I10" s="37">
        <v>84</v>
      </c>
      <c r="J10" s="51"/>
      <c r="K10" s="73">
        <v>45391</v>
      </c>
      <c r="L10" s="31">
        <v>100</v>
      </c>
      <c r="M10" s="37">
        <v>100</v>
      </c>
      <c r="N10" s="51"/>
      <c r="O10" s="30">
        <v>45391</v>
      </c>
      <c r="P10" s="31">
        <v>73</v>
      </c>
      <c r="Q10" s="37">
        <v>28</v>
      </c>
      <c r="S10" s="30">
        <v>45391</v>
      </c>
      <c r="T10" s="31">
        <v>89</v>
      </c>
      <c r="U10" s="37">
        <v>100</v>
      </c>
    </row>
    <row r="11" spans="1:21" ht="14.25" customHeight="1" x14ac:dyDescent="0.3">
      <c r="A11" s="30">
        <v>45392</v>
      </c>
      <c r="B11" s="32">
        <v>85</v>
      </c>
      <c r="C11" s="31">
        <v>81</v>
      </c>
      <c r="D11" s="37">
        <v>90</v>
      </c>
      <c r="E11" s="37">
        <v>96</v>
      </c>
      <c r="F11" s="51"/>
      <c r="G11" s="30">
        <v>45392</v>
      </c>
      <c r="H11" s="31">
        <v>100</v>
      </c>
      <c r="I11" s="37">
        <v>85</v>
      </c>
      <c r="J11" s="51"/>
      <c r="K11" s="73">
        <v>45392</v>
      </c>
      <c r="L11" s="31">
        <v>100</v>
      </c>
      <c r="M11" s="37">
        <v>100</v>
      </c>
      <c r="N11" s="51"/>
      <c r="O11" s="30">
        <v>45392</v>
      </c>
      <c r="P11" s="31">
        <v>75</v>
      </c>
      <c r="Q11" s="37">
        <v>100</v>
      </c>
      <c r="S11" s="30">
        <v>45392</v>
      </c>
      <c r="T11" s="31">
        <v>79</v>
      </c>
      <c r="U11" s="37">
        <v>100</v>
      </c>
    </row>
    <row r="12" spans="1:21" ht="14.25" customHeight="1" x14ac:dyDescent="0.3">
      <c r="A12" s="30">
        <v>45393</v>
      </c>
      <c r="B12" s="32">
        <v>100</v>
      </c>
      <c r="C12" s="31">
        <v>89</v>
      </c>
      <c r="D12" s="37">
        <v>82</v>
      </c>
      <c r="E12" s="37">
        <v>90</v>
      </c>
      <c r="F12" s="51"/>
      <c r="G12" s="30">
        <v>45393</v>
      </c>
      <c r="H12" s="31">
        <v>89</v>
      </c>
      <c r="I12" s="37">
        <v>70</v>
      </c>
      <c r="J12" s="51"/>
      <c r="K12" s="30">
        <v>45393</v>
      </c>
      <c r="L12" s="31">
        <v>76</v>
      </c>
      <c r="M12" s="37">
        <v>100</v>
      </c>
      <c r="N12" s="51"/>
      <c r="O12" s="30">
        <v>45393</v>
      </c>
      <c r="P12" s="31">
        <v>63</v>
      </c>
      <c r="Q12" s="37">
        <v>100</v>
      </c>
      <c r="S12" s="30">
        <v>45393</v>
      </c>
      <c r="T12" s="31">
        <v>199</v>
      </c>
      <c r="U12" s="37">
        <v>88</v>
      </c>
    </row>
    <row r="13" spans="1:21" ht="14.25" customHeight="1" x14ac:dyDescent="0.3">
      <c r="A13" s="30">
        <v>45394</v>
      </c>
      <c r="B13" s="32">
        <v>95</v>
      </c>
      <c r="C13" s="31">
        <v>79</v>
      </c>
      <c r="D13" s="37">
        <v>89</v>
      </c>
      <c r="E13" s="37">
        <v>97</v>
      </c>
      <c r="F13" s="51"/>
      <c r="G13" s="30">
        <v>45394</v>
      </c>
      <c r="H13" s="31">
        <v>95</v>
      </c>
      <c r="I13" s="37">
        <v>87</v>
      </c>
      <c r="J13" s="51"/>
      <c r="K13" s="73">
        <v>45394</v>
      </c>
      <c r="L13" s="31">
        <v>100</v>
      </c>
      <c r="M13" s="37">
        <v>100</v>
      </c>
      <c r="N13" s="51"/>
      <c r="O13" s="30">
        <v>45394</v>
      </c>
      <c r="P13" s="31">
        <v>65</v>
      </c>
      <c r="Q13" s="37">
        <v>97</v>
      </c>
      <c r="S13" s="30">
        <v>45394</v>
      </c>
      <c r="T13" s="31">
        <v>64</v>
      </c>
      <c r="U13" s="37">
        <v>97</v>
      </c>
    </row>
    <row r="14" spans="1:21" ht="14.25" customHeight="1" x14ac:dyDescent="0.3">
      <c r="A14" s="51"/>
      <c r="B14" s="69"/>
      <c r="C14" s="51"/>
      <c r="D14" s="51"/>
      <c r="E14" s="51"/>
      <c r="F14" s="51"/>
      <c r="G14" s="51"/>
      <c r="H14" s="51"/>
      <c r="I14" s="36"/>
      <c r="J14" s="51"/>
      <c r="K14" s="51"/>
      <c r="L14" s="51"/>
      <c r="M14" s="36"/>
      <c r="N14" s="51"/>
      <c r="O14" s="51"/>
      <c r="P14" s="51"/>
      <c r="Q14" s="36"/>
      <c r="S14" s="51"/>
      <c r="T14" s="51"/>
      <c r="U14" s="51"/>
    </row>
    <row r="15" spans="1:21" ht="14.25" customHeight="1" x14ac:dyDescent="0.3">
      <c r="A15" s="30">
        <v>45397</v>
      </c>
      <c r="B15" s="32">
        <v>89</v>
      </c>
      <c r="C15" s="32">
        <v>98</v>
      </c>
      <c r="D15" s="33">
        <v>79</v>
      </c>
      <c r="E15" s="33">
        <v>100</v>
      </c>
      <c r="F15" s="51"/>
      <c r="G15" s="73">
        <v>45397</v>
      </c>
      <c r="H15" s="31">
        <v>100</v>
      </c>
      <c r="I15" s="33">
        <v>91</v>
      </c>
      <c r="J15" s="51"/>
      <c r="K15" s="30">
        <v>45397</v>
      </c>
      <c r="L15" s="31">
        <v>88</v>
      </c>
      <c r="M15" s="33">
        <v>87</v>
      </c>
      <c r="N15" s="51"/>
      <c r="O15" s="30">
        <v>45397</v>
      </c>
      <c r="P15" s="31">
        <v>88</v>
      </c>
      <c r="Q15" s="33">
        <v>71</v>
      </c>
      <c r="S15" s="30">
        <v>45397</v>
      </c>
      <c r="T15" s="31">
        <v>75</v>
      </c>
      <c r="U15" s="33">
        <v>68</v>
      </c>
    </row>
    <row r="16" spans="1:21" ht="14.25" customHeight="1" x14ac:dyDescent="0.3">
      <c r="A16" s="30">
        <v>45398</v>
      </c>
      <c r="B16" s="32">
        <v>89</v>
      </c>
      <c r="C16" s="31">
        <v>60</v>
      </c>
      <c r="D16" s="37">
        <v>75</v>
      </c>
      <c r="E16" s="37">
        <v>90</v>
      </c>
      <c r="F16" s="51"/>
      <c r="G16" s="30">
        <v>45398</v>
      </c>
      <c r="H16" s="31">
        <v>91</v>
      </c>
      <c r="I16" s="37">
        <v>79</v>
      </c>
      <c r="J16" s="51"/>
      <c r="K16" s="30">
        <v>45398</v>
      </c>
      <c r="L16" s="31">
        <v>62</v>
      </c>
      <c r="M16" s="37">
        <v>100</v>
      </c>
      <c r="N16" s="51"/>
      <c r="O16" s="30">
        <v>45398</v>
      </c>
      <c r="P16" s="31">
        <v>44</v>
      </c>
      <c r="Q16" s="37">
        <v>94</v>
      </c>
      <c r="S16" s="30">
        <v>45398</v>
      </c>
      <c r="T16" s="31">
        <v>96</v>
      </c>
      <c r="U16" s="37">
        <v>79</v>
      </c>
    </row>
    <row r="17" spans="1:26" ht="14.25" customHeight="1" x14ac:dyDescent="0.3">
      <c r="A17" s="30">
        <v>45399</v>
      </c>
      <c r="B17" s="32">
        <v>71</v>
      </c>
      <c r="C17" s="31">
        <v>100</v>
      </c>
      <c r="D17" s="37">
        <v>77</v>
      </c>
      <c r="E17" s="37">
        <v>100</v>
      </c>
      <c r="F17" s="51"/>
      <c r="G17" s="73">
        <v>45399</v>
      </c>
      <c r="H17" s="31">
        <v>100</v>
      </c>
      <c r="I17" s="37">
        <v>91</v>
      </c>
      <c r="J17" s="51"/>
      <c r="K17" s="73">
        <v>45399</v>
      </c>
      <c r="L17" s="31">
        <v>100</v>
      </c>
      <c r="M17" s="37">
        <v>100</v>
      </c>
      <c r="N17" s="51"/>
      <c r="O17" s="73">
        <v>45399</v>
      </c>
      <c r="P17" s="31">
        <v>96</v>
      </c>
      <c r="Q17" s="37">
        <v>100</v>
      </c>
      <c r="S17" s="30">
        <v>45399</v>
      </c>
      <c r="T17" s="31">
        <v>69</v>
      </c>
      <c r="U17" s="37">
        <v>91</v>
      </c>
    </row>
    <row r="18" spans="1:26" ht="14.25" customHeight="1" x14ac:dyDescent="0.35">
      <c r="A18" s="30">
        <v>45400</v>
      </c>
      <c r="B18" s="32">
        <v>54</v>
      </c>
      <c r="C18" s="31">
        <v>95</v>
      </c>
      <c r="D18" s="37">
        <v>94</v>
      </c>
      <c r="E18" s="37">
        <v>97</v>
      </c>
      <c r="F18" s="36"/>
      <c r="G18" s="30">
        <v>45400</v>
      </c>
      <c r="H18" s="31">
        <v>88</v>
      </c>
      <c r="I18" s="37">
        <v>90</v>
      </c>
      <c r="J18" s="36"/>
      <c r="K18" s="73">
        <v>45400</v>
      </c>
      <c r="L18" s="31">
        <v>100</v>
      </c>
      <c r="M18" s="37">
        <v>100</v>
      </c>
      <c r="N18" s="36"/>
      <c r="O18" s="30">
        <v>45400</v>
      </c>
      <c r="P18" s="31">
        <v>35</v>
      </c>
      <c r="Q18" s="37">
        <v>89</v>
      </c>
      <c r="R18" s="1"/>
      <c r="S18" s="30">
        <v>45400</v>
      </c>
      <c r="T18" s="31">
        <v>79</v>
      </c>
      <c r="U18" s="37">
        <v>97</v>
      </c>
      <c r="V18" s="1"/>
      <c r="W18" s="1"/>
      <c r="X18" s="1"/>
      <c r="Y18" s="1"/>
      <c r="Z18" s="1"/>
    </row>
    <row r="19" spans="1:26" ht="14.25" customHeight="1" x14ac:dyDescent="0.3">
      <c r="A19" s="30">
        <v>45401</v>
      </c>
      <c r="B19" s="32">
        <v>89</v>
      </c>
      <c r="C19" s="31">
        <v>77</v>
      </c>
      <c r="D19" s="37">
        <v>98</v>
      </c>
      <c r="E19" s="37">
        <v>100</v>
      </c>
      <c r="F19" s="51"/>
      <c r="G19" s="30">
        <v>45401</v>
      </c>
      <c r="H19" s="31">
        <v>14</v>
      </c>
      <c r="I19" s="37">
        <v>82</v>
      </c>
      <c r="J19" s="51"/>
      <c r="K19" s="73">
        <v>45401</v>
      </c>
      <c r="L19" s="31">
        <v>100</v>
      </c>
      <c r="M19" s="37">
        <v>100</v>
      </c>
      <c r="N19" s="51"/>
      <c r="O19" s="30">
        <v>45401</v>
      </c>
      <c r="P19" s="31">
        <v>58</v>
      </c>
      <c r="Q19" s="37">
        <v>81</v>
      </c>
      <c r="S19" s="30">
        <v>45401</v>
      </c>
      <c r="T19" s="31">
        <v>75</v>
      </c>
      <c r="U19" s="37">
        <v>100</v>
      </c>
    </row>
    <row r="20" spans="1:26" ht="14.25" customHeight="1" x14ac:dyDescent="0.35">
      <c r="A20" s="40"/>
      <c r="B20" s="46"/>
      <c r="C20" s="35"/>
      <c r="D20" s="35"/>
      <c r="E20" s="35"/>
      <c r="F20" s="35"/>
      <c r="G20" s="40"/>
      <c r="H20" s="35"/>
      <c r="I20" s="35"/>
      <c r="J20" s="35"/>
      <c r="K20" s="40"/>
      <c r="L20" s="35"/>
      <c r="M20" s="35"/>
      <c r="N20" s="35"/>
      <c r="O20" s="40"/>
      <c r="P20" s="35"/>
      <c r="Q20" s="35"/>
      <c r="R20" s="29"/>
      <c r="S20" s="40"/>
      <c r="T20" s="35"/>
      <c r="U20" s="35"/>
      <c r="V20" s="29"/>
      <c r="W20" s="29"/>
      <c r="X20" s="29"/>
      <c r="Y20" s="29"/>
      <c r="Z20" s="29"/>
    </row>
    <row r="21" spans="1:26" ht="14.25" customHeight="1" x14ac:dyDescent="0.35">
      <c r="A21" s="30">
        <v>45404</v>
      </c>
      <c r="B21" s="32">
        <v>85</v>
      </c>
      <c r="C21" s="31">
        <v>94</v>
      </c>
      <c r="D21" s="37">
        <v>85</v>
      </c>
      <c r="E21" s="37">
        <v>88</v>
      </c>
      <c r="F21" s="36"/>
      <c r="G21" s="30">
        <v>45404</v>
      </c>
      <c r="H21" s="31">
        <v>100</v>
      </c>
      <c r="I21" s="37">
        <v>87</v>
      </c>
      <c r="J21" s="36"/>
      <c r="K21" s="73">
        <v>45404</v>
      </c>
      <c r="L21" s="31">
        <v>100</v>
      </c>
      <c r="M21" s="37">
        <v>100</v>
      </c>
      <c r="N21" s="36"/>
      <c r="O21" s="30">
        <v>45404</v>
      </c>
      <c r="P21" s="31">
        <v>75</v>
      </c>
      <c r="Q21" s="37">
        <v>94</v>
      </c>
      <c r="R21" s="1"/>
      <c r="S21" s="30">
        <v>45404</v>
      </c>
      <c r="T21" s="31">
        <v>79</v>
      </c>
      <c r="U21" s="37">
        <v>91</v>
      </c>
      <c r="V21" s="1"/>
      <c r="W21" s="1"/>
      <c r="X21" s="1"/>
      <c r="Y21" s="1"/>
      <c r="Z21" s="1"/>
    </row>
    <row r="22" spans="1:26" ht="14.25" customHeight="1" x14ac:dyDescent="0.35">
      <c r="A22" s="30">
        <v>45405</v>
      </c>
      <c r="B22" s="32">
        <v>100</v>
      </c>
      <c r="C22" s="31">
        <v>77</v>
      </c>
      <c r="D22" s="37">
        <v>85</v>
      </c>
      <c r="E22" s="37">
        <v>95</v>
      </c>
      <c r="F22" s="36"/>
      <c r="G22" s="30">
        <v>45405</v>
      </c>
      <c r="H22" s="31">
        <v>84</v>
      </c>
      <c r="I22" s="37">
        <v>84</v>
      </c>
      <c r="J22" s="36"/>
      <c r="K22" s="73">
        <v>45405</v>
      </c>
      <c r="L22" s="31">
        <v>100</v>
      </c>
      <c r="M22" s="37">
        <v>100</v>
      </c>
      <c r="N22" s="36"/>
      <c r="O22" s="30">
        <v>45405</v>
      </c>
      <c r="P22" s="31">
        <v>70</v>
      </c>
      <c r="Q22" s="37">
        <v>66</v>
      </c>
      <c r="R22" s="1"/>
      <c r="S22" s="30">
        <v>45405</v>
      </c>
      <c r="T22" s="31">
        <v>100</v>
      </c>
      <c r="U22" s="37">
        <v>89</v>
      </c>
      <c r="V22" s="1"/>
      <c r="W22" s="1"/>
      <c r="X22" s="1"/>
      <c r="Y22" s="1"/>
      <c r="Z22" s="1"/>
    </row>
    <row r="23" spans="1:26" ht="14.25" customHeight="1" x14ac:dyDescent="0.35">
      <c r="A23" s="30">
        <v>45406</v>
      </c>
      <c r="B23" s="32">
        <v>74</v>
      </c>
      <c r="C23" s="31">
        <v>69</v>
      </c>
      <c r="D23" s="37">
        <v>100</v>
      </c>
      <c r="E23" s="37">
        <v>97</v>
      </c>
      <c r="F23" s="36"/>
      <c r="G23" s="30">
        <v>45406</v>
      </c>
      <c r="H23" s="31">
        <v>88</v>
      </c>
      <c r="I23" s="37">
        <v>79</v>
      </c>
      <c r="J23" s="36"/>
      <c r="K23" s="73">
        <v>45406</v>
      </c>
      <c r="L23" s="31">
        <v>100</v>
      </c>
      <c r="M23" s="37">
        <v>100</v>
      </c>
      <c r="N23" s="36"/>
      <c r="O23" s="30">
        <v>45406</v>
      </c>
      <c r="P23" s="31">
        <v>73</v>
      </c>
      <c r="Q23" s="37">
        <v>100</v>
      </c>
      <c r="R23" s="1"/>
      <c r="S23" s="30">
        <v>45406</v>
      </c>
      <c r="T23" s="31">
        <v>14</v>
      </c>
      <c r="U23" s="37">
        <v>88</v>
      </c>
      <c r="V23" s="1"/>
      <c r="W23" s="1"/>
      <c r="X23" s="1"/>
      <c r="Y23" s="1"/>
      <c r="Z23" s="1"/>
    </row>
    <row r="24" spans="1:26" ht="14.25" customHeight="1" x14ac:dyDescent="0.35">
      <c r="A24" s="30">
        <v>45407</v>
      </c>
      <c r="B24" s="32">
        <v>90</v>
      </c>
      <c r="C24" s="31">
        <v>91</v>
      </c>
      <c r="D24" s="37">
        <v>92</v>
      </c>
      <c r="E24" s="37">
        <v>100</v>
      </c>
      <c r="F24" s="36"/>
      <c r="G24" s="30">
        <v>45407</v>
      </c>
      <c r="H24" s="31">
        <v>66</v>
      </c>
      <c r="I24" s="37">
        <v>90</v>
      </c>
      <c r="J24" s="36"/>
      <c r="K24" s="30">
        <v>45407</v>
      </c>
      <c r="L24" s="31">
        <v>88</v>
      </c>
      <c r="M24" s="37">
        <v>100</v>
      </c>
      <c r="N24" s="36"/>
      <c r="O24" s="73">
        <v>45407</v>
      </c>
      <c r="P24" s="31">
        <v>93</v>
      </c>
      <c r="Q24" s="37">
        <v>100</v>
      </c>
      <c r="R24" s="1"/>
      <c r="S24" s="30">
        <v>45407</v>
      </c>
      <c r="T24" s="31">
        <v>68</v>
      </c>
      <c r="U24" s="37">
        <v>100</v>
      </c>
      <c r="V24" s="1"/>
      <c r="W24" s="1"/>
      <c r="X24" s="1"/>
      <c r="Y24" s="1"/>
      <c r="Z24" s="1"/>
    </row>
    <row r="25" spans="1:26" ht="14.25" customHeight="1" x14ac:dyDescent="0.35">
      <c r="A25" s="30">
        <v>45408</v>
      </c>
      <c r="B25" s="32">
        <v>90</v>
      </c>
      <c r="C25" s="31">
        <v>82</v>
      </c>
      <c r="D25" s="37">
        <v>83</v>
      </c>
      <c r="E25" s="37">
        <v>95</v>
      </c>
      <c r="F25" s="36"/>
      <c r="G25" s="30">
        <v>45408</v>
      </c>
      <c r="H25" s="31">
        <v>37</v>
      </c>
      <c r="I25" s="37">
        <v>50</v>
      </c>
      <c r="J25" s="36"/>
      <c r="K25" s="73">
        <v>45408</v>
      </c>
      <c r="L25" s="31">
        <v>100</v>
      </c>
      <c r="M25" s="37">
        <v>100</v>
      </c>
      <c r="N25" s="36"/>
      <c r="O25" s="30">
        <v>45408</v>
      </c>
      <c r="P25" s="31">
        <v>30</v>
      </c>
      <c r="Q25" s="37">
        <v>79</v>
      </c>
      <c r="R25" s="1"/>
      <c r="S25" s="30">
        <v>45408</v>
      </c>
      <c r="T25" s="31">
        <v>58</v>
      </c>
      <c r="U25" s="37">
        <v>79</v>
      </c>
      <c r="V25" s="1"/>
      <c r="W25" s="1"/>
      <c r="X25" s="1"/>
      <c r="Y25" s="1"/>
      <c r="Z25" s="1"/>
    </row>
    <row r="26" spans="1:26" ht="14.25" customHeight="1" x14ac:dyDescent="0.35">
      <c r="A26" s="40"/>
      <c r="B26" s="46"/>
      <c r="C26" s="35"/>
      <c r="D26" s="35"/>
      <c r="E26" s="35"/>
      <c r="F26" s="35"/>
      <c r="G26" s="40"/>
      <c r="H26" s="35"/>
      <c r="I26" s="35"/>
      <c r="J26" s="35"/>
      <c r="K26" s="40"/>
      <c r="L26" s="35"/>
      <c r="M26" s="35"/>
      <c r="N26" s="35"/>
      <c r="O26" s="40"/>
      <c r="P26" s="35"/>
      <c r="Q26" s="35"/>
      <c r="R26" s="29"/>
      <c r="S26" s="40"/>
      <c r="T26" s="35"/>
      <c r="U26" s="35"/>
      <c r="V26" s="29"/>
      <c r="W26" s="29"/>
      <c r="X26" s="29"/>
      <c r="Y26" s="29"/>
      <c r="Z26" s="29"/>
    </row>
    <row r="27" spans="1:26" ht="14.25" customHeight="1" x14ac:dyDescent="0.35">
      <c r="A27" s="30">
        <v>45411</v>
      </c>
      <c r="B27" s="32">
        <v>100</v>
      </c>
      <c r="C27" s="31">
        <v>88</v>
      </c>
      <c r="D27" s="37">
        <v>88</v>
      </c>
      <c r="E27" s="37">
        <v>95</v>
      </c>
      <c r="F27" s="36"/>
      <c r="G27" s="30">
        <v>45411</v>
      </c>
      <c r="H27" s="31">
        <v>65</v>
      </c>
      <c r="I27" s="37">
        <v>85</v>
      </c>
      <c r="J27" s="36"/>
      <c r="K27" s="30">
        <v>45411</v>
      </c>
      <c r="L27" s="31">
        <v>76</v>
      </c>
      <c r="M27" s="37">
        <v>100</v>
      </c>
      <c r="N27" s="36"/>
      <c r="O27" s="30">
        <v>45411</v>
      </c>
      <c r="P27" s="31">
        <v>80</v>
      </c>
      <c r="Q27" s="37">
        <v>100</v>
      </c>
      <c r="R27" s="1"/>
      <c r="S27" s="30">
        <v>45411</v>
      </c>
      <c r="T27" s="31">
        <v>59</v>
      </c>
      <c r="U27" s="37">
        <v>100</v>
      </c>
      <c r="V27" s="1"/>
      <c r="W27" s="1"/>
      <c r="X27" s="1"/>
      <c r="Y27" s="1"/>
      <c r="Z27" s="1"/>
    </row>
    <row r="28" spans="1:26" ht="14.25" customHeight="1" x14ac:dyDescent="0.35">
      <c r="A28" s="30">
        <v>45412</v>
      </c>
      <c r="B28" s="32">
        <v>84</v>
      </c>
      <c r="C28" s="31">
        <v>88</v>
      </c>
      <c r="D28" s="37">
        <v>97</v>
      </c>
      <c r="E28" s="37">
        <v>95</v>
      </c>
      <c r="F28" s="36"/>
      <c r="G28" s="30">
        <v>45412</v>
      </c>
      <c r="H28" s="31">
        <v>74</v>
      </c>
      <c r="I28" s="37">
        <v>97</v>
      </c>
      <c r="J28" s="36"/>
      <c r="K28" s="30">
        <v>45412</v>
      </c>
      <c r="L28" s="31">
        <v>88</v>
      </c>
      <c r="M28" s="37">
        <v>100</v>
      </c>
      <c r="N28" s="36"/>
      <c r="O28" s="30">
        <v>45412</v>
      </c>
      <c r="P28" s="31">
        <v>75</v>
      </c>
      <c r="Q28" s="37">
        <v>89</v>
      </c>
      <c r="R28" s="1"/>
      <c r="S28" s="30">
        <v>45412</v>
      </c>
      <c r="T28" s="31">
        <v>75</v>
      </c>
      <c r="U28" s="37">
        <v>100</v>
      </c>
      <c r="V28" s="1"/>
      <c r="W28" s="1"/>
      <c r="X28" s="1"/>
      <c r="Y28" s="1"/>
      <c r="Z28" s="1"/>
    </row>
    <row r="29" spans="1:26" ht="30" customHeight="1" x14ac:dyDescent="0.35">
      <c r="A29" s="22" t="s">
        <v>42</v>
      </c>
      <c r="B29" s="23">
        <f>SUM(B4:B28)/COUNTA(B4:B28)</f>
        <v>89.19047619047619</v>
      </c>
      <c r="C29" s="23">
        <f>SUM(C4:C28)/COUNTA(C4:C28)</f>
        <v>82.523809523809518</v>
      </c>
      <c r="D29" s="23">
        <f>SUM(D4:D28)/COUNTA(D4:D28)</f>
        <v>81.523809523809518</v>
      </c>
      <c r="E29" s="23">
        <f>SUM(E4:E28)/COUNTA(E4:E28)</f>
        <v>92.047619047619051</v>
      </c>
      <c r="G29" s="22" t="s">
        <v>42</v>
      </c>
      <c r="H29" s="23">
        <f>SUM(H4:H28)/COUNTA(H4:H28)</f>
        <v>77.38095238095238</v>
      </c>
      <c r="I29" s="23">
        <f>SUM(I4:I28)/COUNTA(I4:I28)</f>
        <v>82</v>
      </c>
      <c r="J29" s="1"/>
      <c r="K29" s="22" t="s">
        <v>42</v>
      </c>
      <c r="L29" s="23">
        <f>SUM(L4:L28)/COUNTA(L4:L28)</f>
        <v>92.80952380952381</v>
      </c>
      <c r="M29" s="23">
        <f>SUM(M4:M28)/COUNTA(M4:M28)</f>
        <v>99.38095238095238</v>
      </c>
      <c r="N29" s="1"/>
      <c r="O29" s="22" t="s">
        <v>42</v>
      </c>
      <c r="P29" s="23">
        <f>SUM(P4:P28)/COUNTA(P4:P28)</f>
        <v>67.857142857142861</v>
      </c>
      <c r="Q29" s="23">
        <f>SUM(Q4:Q28)/COUNTA(Q4:Q28)</f>
        <v>81.61904761904762</v>
      </c>
      <c r="S29" s="22" t="s">
        <v>42</v>
      </c>
      <c r="T29" s="23">
        <f>SUM(T4:T28)/COUNTA(T4:T28)</f>
        <v>78.904761904761898</v>
      </c>
      <c r="U29" s="23">
        <f>SUM(U4:U28)/COUNTA(U4:U28)</f>
        <v>90.857142857142861</v>
      </c>
    </row>
    <row r="30" spans="1:26" ht="29.25" customHeight="1" x14ac:dyDescent="0.3">
      <c r="A30" s="24" t="s">
        <v>43</v>
      </c>
      <c r="B30" s="25">
        <f>B29*C29/100</f>
        <v>73.603378684807254</v>
      </c>
      <c r="C30" s="26" t="s">
        <v>44</v>
      </c>
      <c r="D30" s="25">
        <f>D29*E29/100</f>
        <v>75.040725623582773</v>
      </c>
      <c r="E30" s="26" t="s">
        <v>44</v>
      </c>
    </row>
    <row r="31" spans="1:26" ht="14.25" customHeight="1" x14ac:dyDescent="0.3"/>
    <row r="32" spans="1:26" ht="14.25" customHeight="1" x14ac:dyDescent="0.35">
      <c r="A32" s="116" t="s">
        <v>64</v>
      </c>
      <c r="B32" s="93"/>
      <c r="C32" s="93"/>
      <c r="D32" s="93"/>
      <c r="E32" s="94"/>
    </row>
    <row r="33" spans="1:5" ht="14.25" customHeight="1" x14ac:dyDescent="0.35">
      <c r="A33" s="115" t="s">
        <v>51</v>
      </c>
      <c r="B33" s="97"/>
      <c r="C33" s="97"/>
      <c r="D33" s="97"/>
      <c r="E33" s="98"/>
    </row>
    <row r="34" spans="1:5" ht="14.25" customHeight="1" x14ac:dyDescent="0.3"/>
    <row r="35" spans="1:5" ht="14.25" customHeight="1" x14ac:dyDescent="0.3"/>
    <row r="36" spans="1:5" ht="14.25" customHeight="1" x14ac:dyDescent="0.3"/>
    <row r="37" spans="1:5" ht="14.25" customHeight="1" x14ac:dyDescent="0.3"/>
    <row r="38" spans="1:5" ht="14.25" customHeight="1" x14ac:dyDescent="0.3"/>
    <row r="39" spans="1:5" ht="14.25" customHeight="1" x14ac:dyDescent="0.3"/>
    <row r="40" spans="1:5" ht="14.25" customHeight="1" x14ac:dyDescent="0.3"/>
    <row r="41" spans="1:5" ht="14.25" customHeight="1" x14ac:dyDescent="0.3"/>
    <row r="42" spans="1:5" ht="14.25" customHeight="1" x14ac:dyDescent="0.3"/>
    <row r="43" spans="1:5" ht="14.25" customHeight="1" x14ac:dyDescent="0.3"/>
    <row r="44" spans="1:5" ht="14.25" customHeight="1" x14ac:dyDescent="0.3"/>
    <row r="45" spans="1:5" ht="14.25" customHeight="1" x14ac:dyDescent="0.3"/>
    <row r="46" spans="1:5" ht="14.25" customHeight="1" x14ac:dyDescent="0.3"/>
    <row r="47" spans="1:5" ht="14.25" customHeight="1" x14ac:dyDescent="0.3"/>
    <row r="48" spans="1:5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2">
    <mergeCell ref="S1:U1"/>
    <mergeCell ref="S2:U2"/>
    <mergeCell ref="K1:M1"/>
    <mergeCell ref="O1:Q1"/>
    <mergeCell ref="G2:I2"/>
    <mergeCell ref="K2:M2"/>
    <mergeCell ref="O2:Q2"/>
    <mergeCell ref="A2:E2"/>
    <mergeCell ref="A32:E32"/>
    <mergeCell ref="A33:E33"/>
    <mergeCell ref="A1:E1"/>
    <mergeCell ref="G1:I1"/>
  </mergeCells>
  <hyperlinks>
    <hyperlink ref="A2" r:id="rId1" xr:uid="{00000000-0004-0000-0500-000000000000}"/>
    <hyperlink ref="G2" r:id="rId2" xr:uid="{00000000-0004-0000-0500-000001000000}"/>
    <hyperlink ref="K2" r:id="rId3" xr:uid="{00000000-0004-0000-0500-000002000000}"/>
    <hyperlink ref="O2" r:id="rId4" xr:uid="{00000000-0004-0000-0500-000003000000}"/>
    <hyperlink ref="S2" r:id="rId5" xr:uid="{79BB17EF-F6C0-4680-89EC-6616C384B766}"/>
  </hyperlinks>
  <printOptions horizontalCentered="1" verticalCentered="1"/>
  <pageMargins left="0.70866141732283472" right="0.70866141732283472" top="0.74803149606299213" bottom="0.74803149606299213" header="0" footer="0"/>
  <pageSetup paperSize="9" scale="53" orientation="landscape" r:id="rId6"/>
  <headerFooter>
    <oddHeader>&amp;LSA 2019&amp;CPonctualité entre Malesherbes et Gare de Lyon</oddHeader>
    <oddFooter>&amp;C&amp;A&amp;R&amp;P/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999"/>
  <sheetViews>
    <sheetView topLeftCell="A3" zoomScale="90" zoomScaleNormal="90" workbookViewId="0">
      <selection activeCell="A30" sqref="A30:E30"/>
    </sheetView>
  </sheetViews>
  <sheetFormatPr baseColWidth="10" defaultColWidth="12.58203125" defaultRowHeight="15" customHeight="1" x14ac:dyDescent="0.3"/>
  <cols>
    <col min="1" max="1" width="12.08203125" customWidth="1"/>
    <col min="2" max="2" width="11.6640625" customWidth="1"/>
    <col min="3" max="3" width="11.5" customWidth="1"/>
    <col min="4" max="4" width="12.33203125" customWidth="1"/>
    <col min="5" max="5" width="12.6640625" customWidth="1"/>
    <col min="6" max="6" width="4.08203125" customWidth="1"/>
    <col min="7" max="7" width="12" customWidth="1"/>
    <col min="8" max="8" width="15.1640625" customWidth="1"/>
    <col min="9" max="9" width="14.08203125" customWidth="1"/>
    <col min="10" max="10" width="4.4140625" customWidth="1"/>
    <col min="11" max="11" width="12.5" customWidth="1"/>
    <col min="12" max="12" width="11.1640625" customWidth="1"/>
    <col min="13" max="13" width="12.4140625" customWidth="1"/>
    <col min="14" max="14" width="4" customWidth="1"/>
    <col min="16" max="16" width="11.1640625" customWidth="1"/>
    <col min="17" max="17" width="13" customWidth="1"/>
    <col min="18" max="18" width="4.4140625" customWidth="1"/>
    <col min="19" max="19" width="11.08203125" bestFit="1" customWidth="1"/>
    <col min="20" max="20" width="11.1640625" customWidth="1"/>
    <col min="21" max="21" width="12.1640625" customWidth="1"/>
    <col min="22" max="26" width="10" customWidth="1"/>
  </cols>
  <sheetData>
    <row r="1" spans="1:26" ht="21.75" customHeight="1" x14ac:dyDescent="0.35">
      <c r="A1" s="110" t="s">
        <v>39</v>
      </c>
      <c r="B1" s="93"/>
      <c r="C1" s="93"/>
      <c r="D1" s="93"/>
      <c r="E1" s="94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R1" s="1"/>
      <c r="S1" s="110" t="s">
        <v>39</v>
      </c>
      <c r="T1" s="93"/>
      <c r="U1" s="111"/>
      <c r="V1" s="1"/>
      <c r="W1" s="1"/>
      <c r="X1" s="1"/>
      <c r="Y1" s="1"/>
      <c r="Z1" s="1"/>
    </row>
    <row r="2" spans="1:26" ht="33.75" customHeight="1" x14ac:dyDescent="0.35">
      <c r="A2" s="96" t="s">
        <v>40</v>
      </c>
      <c r="B2" s="97"/>
      <c r="C2" s="97"/>
      <c r="D2" s="97"/>
      <c r="E2" s="98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R2" s="1"/>
      <c r="S2" s="96" t="s">
        <v>40</v>
      </c>
      <c r="T2" s="97"/>
      <c r="U2" s="98"/>
      <c r="V2" s="1"/>
      <c r="W2" s="1"/>
      <c r="X2" s="1"/>
      <c r="Y2" s="1"/>
      <c r="Z2" s="1"/>
    </row>
    <row r="3" spans="1:26" ht="47.25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52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R3" s="1"/>
      <c r="S3" s="4" t="s">
        <v>41</v>
      </c>
      <c r="T3" s="54" t="s">
        <v>54</v>
      </c>
      <c r="U3" s="55" t="s">
        <v>55</v>
      </c>
      <c r="V3" s="1"/>
      <c r="W3" s="1"/>
      <c r="X3" s="1"/>
      <c r="Y3" s="1"/>
      <c r="Z3" s="1"/>
    </row>
    <row r="4" spans="1:26" ht="14.25" customHeight="1" x14ac:dyDescent="0.35">
      <c r="A4" s="30">
        <v>45414</v>
      </c>
      <c r="B4" s="32">
        <v>40</v>
      </c>
      <c r="C4" s="32">
        <v>65</v>
      </c>
      <c r="D4" s="33">
        <v>81</v>
      </c>
      <c r="E4" s="33">
        <v>91</v>
      </c>
      <c r="F4" s="36"/>
      <c r="G4" s="30">
        <v>45414</v>
      </c>
      <c r="H4" s="32">
        <v>0</v>
      </c>
      <c r="I4" s="33">
        <v>91</v>
      </c>
      <c r="J4" s="36"/>
      <c r="K4" s="73">
        <v>45414</v>
      </c>
      <c r="L4" s="32">
        <v>100</v>
      </c>
      <c r="M4" s="33">
        <v>100</v>
      </c>
      <c r="N4" s="36"/>
      <c r="O4" s="30">
        <v>45414</v>
      </c>
      <c r="P4" s="32">
        <v>100</v>
      </c>
      <c r="Q4" s="33">
        <v>62</v>
      </c>
      <c r="R4" s="1"/>
      <c r="S4" s="30">
        <v>45414</v>
      </c>
      <c r="T4" s="32">
        <v>60</v>
      </c>
      <c r="U4" s="33">
        <v>89</v>
      </c>
      <c r="V4" s="1"/>
      <c r="W4" s="1"/>
      <c r="X4" s="1"/>
      <c r="Y4" s="1"/>
      <c r="Z4" s="1"/>
    </row>
    <row r="5" spans="1:26" ht="14.25" customHeight="1" x14ac:dyDescent="0.35">
      <c r="A5" s="30">
        <v>45415</v>
      </c>
      <c r="B5" s="32">
        <v>75</v>
      </c>
      <c r="C5" s="32">
        <v>82</v>
      </c>
      <c r="D5" s="33">
        <v>24</v>
      </c>
      <c r="E5" s="33">
        <v>48</v>
      </c>
      <c r="F5" s="36"/>
      <c r="G5" s="30">
        <v>45415</v>
      </c>
      <c r="H5" s="32">
        <v>83</v>
      </c>
      <c r="I5" s="33">
        <v>19</v>
      </c>
      <c r="J5" s="36"/>
      <c r="K5" s="73">
        <v>45415</v>
      </c>
      <c r="L5" s="32">
        <v>100</v>
      </c>
      <c r="M5" s="33">
        <v>100</v>
      </c>
      <c r="N5" s="36"/>
      <c r="O5" s="30">
        <v>45415</v>
      </c>
      <c r="P5" s="32">
        <v>67</v>
      </c>
      <c r="Q5" s="33">
        <v>19</v>
      </c>
      <c r="R5" s="1"/>
      <c r="S5" s="30">
        <v>45415</v>
      </c>
      <c r="T5" s="32">
        <v>39</v>
      </c>
      <c r="U5" s="33">
        <v>100</v>
      </c>
      <c r="V5" s="1"/>
      <c r="W5" s="1"/>
      <c r="X5" s="1"/>
      <c r="Y5" s="1"/>
      <c r="Z5" s="1"/>
    </row>
    <row r="6" spans="1:26" ht="14.25" customHeight="1" x14ac:dyDescent="0.35">
      <c r="A6" s="36"/>
      <c r="B6" s="43"/>
      <c r="C6" s="43"/>
      <c r="D6" s="43"/>
      <c r="E6" s="43"/>
      <c r="F6" s="36"/>
      <c r="G6" s="36"/>
      <c r="H6" s="43"/>
      <c r="I6" s="43"/>
      <c r="J6" s="36"/>
      <c r="K6" s="36"/>
      <c r="L6" s="43"/>
      <c r="M6" s="43"/>
      <c r="N6" s="36"/>
      <c r="O6" s="36"/>
      <c r="P6" s="43"/>
      <c r="Q6" s="43"/>
      <c r="R6" s="1"/>
      <c r="S6" s="36"/>
      <c r="T6" s="43"/>
      <c r="U6" s="43"/>
      <c r="V6" s="1"/>
      <c r="W6" s="1"/>
      <c r="X6" s="1"/>
      <c r="Y6" s="1"/>
      <c r="Z6" s="1"/>
    </row>
    <row r="7" spans="1:26" ht="14.25" customHeight="1" x14ac:dyDescent="0.35">
      <c r="A7" s="30">
        <v>45418</v>
      </c>
      <c r="B7" s="32">
        <v>13</v>
      </c>
      <c r="C7" s="32">
        <v>84</v>
      </c>
      <c r="D7" s="33">
        <v>83</v>
      </c>
      <c r="E7" s="33">
        <v>94</v>
      </c>
      <c r="F7" s="36"/>
      <c r="G7" s="73">
        <v>45418</v>
      </c>
      <c r="H7" s="32">
        <v>100</v>
      </c>
      <c r="I7" s="33">
        <v>91</v>
      </c>
      <c r="J7" s="36"/>
      <c r="K7" s="73">
        <v>45418</v>
      </c>
      <c r="L7" s="32">
        <v>100</v>
      </c>
      <c r="M7" s="33">
        <v>100</v>
      </c>
      <c r="N7" s="36"/>
      <c r="O7" s="30">
        <v>45418</v>
      </c>
      <c r="P7" s="32">
        <v>77</v>
      </c>
      <c r="Q7" s="33">
        <v>95</v>
      </c>
      <c r="R7" s="1"/>
      <c r="S7" s="30">
        <v>45418</v>
      </c>
      <c r="T7" s="32">
        <v>62</v>
      </c>
      <c r="U7" s="33">
        <v>75</v>
      </c>
      <c r="V7" s="1"/>
      <c r="W7" s="1"/>
      <c r="X7" s="1"/>
      <c r="Y7" s="1"/>
      <c r="Z7" s="1"/>
    </row>
    <row r="8" spans="1:26" ht="14.25" customHeight="1" x14ac:dyDescent="0.35">
      <c r="A8" s="30">
        <v>45419</v>
      </c>
      <c r="B8" s="32">
        <v>86</v>
      </c>
      <c r="C8" s="32">
        <v>81</v>
      </c>
      <c r="D8" s="33">
        <v>97</v>
      </c>
      <c r="E8" s="33">
        <v>100</v>
      </c>
      <c r="F8" s="36"/>
      <c r="G8" s="30">
        <v>45419</v>
      </c>
      <c r="H8" s="32">
        <v>88</v>
      </c>
      <c r="I8" s="33">
        <v>100</v>
      </c>
      <c r="J8" s="36"/>
      <c r="K8" s="73">
        <v>45419</v>
      </c>
      <c r="L8" s="32">
        <v>96</v>
      </c>
      <c r="M8" s="33">
        <v>100</v>
      </c>
      <c r="N8" s="36"/>
      <c r="O8" s="30">
        <v>45419</v>
      </c>
      <c r="P8" s="32">
        <v>70</v>
      </c>
      <c r="Q8" s="33">
        <v>97</v>
      </c>
      <c r="R8" s="1"/>
      <c r="S8" s="30">
        <v>45419</v>
      </c>
      <c r="T8" s="32">
        <v>100</v>
      </c>
      <c r="U8" s="33">
        <v>31</v>
      </c>
      <c r="V8" s="1"/>
      <c r="W8" s="1"/>
      <c r="X8" s="1"/>
      <c r="Y8" s="1"/>
      <c r="Z8" s="1"/>
    </row>
    <row r="9" spans="1:26" ht="14.25" customHeight="1" x14ac:dyDescent="0.35">
      <c r="A9" s="30">
        <v>45422</v>
      </c>
      <c r="B9" s="32">
        <v>100</v>
      </c>
      <c r="C9" s="32">
        <v>100</v>
      </c>
      <c r="D9" s="33">
        <v>88</v>
      </c>
      <c r="E9" s="33">
        <v>100</v>
      </c>
      <c r="F9" s="36"/>
      <c r="G9" s="73">
        <v>45422</v>
      </c>
      <c r="H9" s="32">
        <v>100</v>
      </c>
      <c r="I9" s="33">
        <v>100</v>
      </c>
      <c r="J9" s="36"/>
      <c r="K9" s="73">
        <v>45422</v>
      </c>
      <c r="L9" s="32">
        <v>100</v>
      </c>
      <c r="M9" s="33">
        <v>100</v>
      </c>
      <c r="N9" s="36"/>
      <c r="O9" s="73">
        <v>45422</v>
      </c>
      <c r="P9" s="32">
        <v>100</v>
      </c>
      <c r="Q9" s="33">
        <v>94</v>
      </c>
      <c r="R9" s="1"/>
      <c r="S9" s="30">
        <v>45422</v>
      </c>
      <c r="T9" s="32">
        <v>100</v>
      </c>
      <c r="U9" s="33">
        <v>0</v>
      </c>
      <c r="V9" s="1"/>
      <c r="W9" s="1"/>
      <c r="X9" s="1"/>
      <c r="Y9" s="1"/>
      <c r="Z9" s="1"/>
    </row>
    <row r="10" spans="1:26" ht="14.25" customHeight="1" x14ac:dyDescent="0.35">
      <c r="A10" s="36"/>
      <c r="B10" s="43"/>
      <c r="C10" s="43"/>
      <c r="D10" s="43"/>
      <c r="E10" s="43"/>
      <c r="F10" s="36"/>
      <c r="G10" s="36"/>
      <c r="H10" s="43"/>
      <c r="I10" s="43"/>
      <c r="J10" s="36"/>
      <c r="K10" s="36"/>
      <c r="L10" s="43"/>
      <c r="M10" s="43"/>
      <c r="N10" s="36"/>
      <c r="O10" s="36"/>
      <c r="P10" s="43"/>
      <c r="Q10" s="43"/>
      <c r="R10" s="1"/>
      <c r="S10" s="36"/>
      <c r="T10" s="43"/>
      <c r="U10" s="43"/>
      <c r="V10" s="1"/>
      <c r="W10" s="1"/>
      <c r="X10" s="1"/>
      <c r="Y10" s="1"/>
      <c r="Z10" s="1"/>
    </row>
    <row r="11" spans="1:26" ht="14.25" customHeight="1" x14ac:dyDescent="0.35">
      <c r="A11" s="30">
        <v>45425</v>
      </c>
      <c r="B11" s="32">
        <v>87</v>
      </c>
      <c r="C11" s="32">
        <v>98</v>
      </c>
      <c r="D11" s="33">
        <v>95</v>
      </c>
      <c r="E11" s="33">
        <v>100</v>
      </c>
      <c r="F11" s="36"/>
      <c r="G11" s="30">
        <v>45425</v>
      </c>
      <c r="H11" s="32">
        <v>91</v>
      </c>
      <c r="I11" s="33">
        <v>49</v>
      </c>
      <c r="J11" s="36"/>
      <c r="K11" s="73">
        <v>45425</v>
      </c>
      <c r="L11" s="32">
        <v>100</v>
      </c>
      <c r="M11" s="33">
        <v>100</v>
      </c>
      <c r="N11" s="36"/>
      <c r="O11" s="30">
        <v>45425</v>
      </c>
      <c r="P11" s="32">
        <v>89</v>
      </c>
      <c r="Q11" s="33">
        <v>92</v>
      </c>
      <c r="R11" s="1"/>
      <c r="S11" s="30">
        <v>45425</v>
      </c>
      <c r="T11" s="32">
        <v>17</v>
      </c>
      <c r="U11" s="33">
        <v>97</v>
      </c>
      <c r="V11" s="1"/>
      <c r="W11" s="1"/>
      <c r="X11" s="1"/>
      <c r="Y11" s="1"/>
      <c r="Z11" s="1"/>
    </row>
    <row r="12" spans="1:26" ht="14.25" customHeight="1" x14ac:dyDescent="0.35">
      <c r="A12" s="30">
        <v>45426</v>
      </c>
      <c r="B12" s="32">
        <v>100</v>
      </c>
      <c r="C12" s="32">
        <v>69</v>
      </c>
      <c r="D12" s="33">
        <v>92</v>
      </c>
      <c r="E12" s="33">
        <v>72</v>
      </c>
      <c r="F12" s="36"/>
      <c r="G12" s="30">
        <v>45426</v>
      </c>
      <c r="H12" s="32">
        <v>49</v>
      </c>
      <c r="I12" s="33">
        <v>58</v>
      </c>
      <c r="J12" s="36"/>
      <c r="K12" s="30">
        <v>45426</v>
      </c>
      <c r="L12" s="32">
        <v>76</v>
      </c>
      <c r="M12" s="33">
        <v>100</v>
      </c>
      <c r="N12" s="36"/>
      <c r="O12" s="30">
        <v>45426</v>
      </c>
      <c r="P12" s="32">
        <v>43</v>
      </c>
      <c r="Q12" s="33">
        <v>100</v>
      </c>
      <c r="R12" s="1"/>
      <c r="S12" s="30">
        <v>45426</v>
      </c>
      <c r="T12" s="32">
        <v>55</v>
      </c>
      <c r="U12" s="33">
        <v>35</v>
      </c>
      <c r="V12" s="1"/>
      <c r="W12" s="1"/>
      <c r="X12" s="1"/>
      <c r="Y12" s="1"/>
      <c r="Z12" s="1"/>
    </row>
    <row r="13" spans="1:26" ht="14.25" customHeight="1" x14ac:dyDescent="0.35">
      <c r="A13" s="30">
        <v>45427</v>
      </c>
      <c r="B13" s="32">
        <v>86</v>
      </c>
      <c r="C13" s="32">
        <v>95</v>
      </c>
      <c r="D13" s="33">
        <v>98</v>
      </c>
      <c r="E13" s="33">
        <v>100</v>
      </c>
      <c r="F13" s="36"/>
      <c r="G13" s="30">
        <v>45427</v>
      </c>
      <c r="H13" s="32">
        <v>97</v>
      </c>
      <c r="I13" s="33">
        <v>88</v>
      </c>
      <c r="J13" s="36"/>
      <c r="K13" s="73">
        <v>45427</v>
      </c>
      <c r="L13" s="32">
        <v>100</v>
      </c>
      <c r="M13" s="33">
        <v>100</v>
      </c>
      <c r="N13" s="36"/>
      <c r="O13" s="30">
        <v>45427</v>
      </c>
      <c r="P13" s="32">
        <v>82</v>
      </c>
      <c r="Q13" s="33">
        <v>98</v>
      </c>
      <c r="R13" s="1"/>
      <c r="S13" s="30">
        <v>45427</v>
      </c>
      <c r="T13" s="32">
        <v>40</v>
      </c>
      <c r="U13" s="33">
        <v>86</v>
      </c>
      <c r="V13" s="1"/>
      <c r="W13" s="1"/>
      <c r="X13" s="1"/>
      <c r="Y13" s="1"/>
      <c r="Z13" s="1"/>
    </row>
    <row r="14" spans="1:26" ht="14.25" customHeight="1" x14ac:dyDescent="0.35">
      <c r="A14" s="30">
        <v>45428</v>
      </c>
      <c r="B14" s="32">
        <v>74</v>
      </c>
      <c r="C14" s="32">
        <v>84</v>
      </c>
      <c r="D14" s="33">
        <v>95</v>
      </c>
      <c r="E14" s="33">
        <v>100</v>
      </c>
      <c r="F14" s="36"/>
      <c r="G14" s="73">
        <v>45428</v>
      </c>
      <c r="H14" s="32">
        <v>94</v>
      </c>
      <c r="I14" s="33">
        <v>91</v>
      </c>
      <c r="J14" s="36"/>
      <c r="K14" s="73">
        <v>45428</v>
      </c>
      <c r="L14" s="32">
        <v>100</v>
      </c>
      <c r="M14" s="33">
        <v>90</v>
      </c>
      <c r="N14" s="36"/>
      <c r="O14" s="30">
        <v>45428</v>
      </c>
      <c r="P14" s="32">
        <v>87</v>
      </c>
      <c r="Q14" s="33">
        <v>75</v>
      </c>
      <c r="R14" s="1"/>
      <c r="S14" s="30">
        <v>45428</v>
      </c>
      <c r="T14" s="32">
        <v>23</v>
      </c>
      <c r="U14" s="33">
        <v>79</v>
      </c>
      <c r="V14" s="1"/>
      <c r="W14" s="1"/>
      <c r="X14" s="1"/>
      <c r="Y14" s="1"/>
      <c r="Z14" s="1"/>
    </row>
    <row r="15" spans="1:26" ht="14.25" customHeight="1" x14ac:dyDescent="0.35">
      <c r="A15" s="30">
        <v>45429</v>
      </c>
      <c r="B15" s="32">
        <v>95</v>
      </c>
      <c r="C15" s="32">
        <v>91</v>
      </c>
      <c r="D15" s="33">
        <v>92</v>
      </c>
      <c r="E15" s="33">
        <v>100</v>
      </c>
      <c r="F15" s="36"/>
      <c r="G15" s="30">
        <v>45429</v>
      </c>
      <c r="H15" s="32">
        <v>41</v>
      </c>
      <c r="I15" s="33">
        <v>84</v>
      </c>
      <c r="J15" s="36"/>
      <c r="K15" s="73">
        <v>45429</v>
      </c>
      <c r="L15" s="32">
        <v>100</v>
      </c>
      <c r="M15" s="33">
        <v>100</v>
      </c>
      <c r="N15" s="36"/>
      <c r="O15" s="30">
        <v>45429</v>
      </c>
      <c r="P15" s="32">
        <v>100</v>
      </c>
      <c r="Q15" s="33">
        <v>21</v>
      </c>
      <c r="R15" s="1"/>
      <c r="S15" s="73">
        <v>45429</v>
      </c>
      <c r="T15" s="32">
        <v>100</v>
      </c>
      <c r="U15" s="33">
        <v>100</v>
      </c>
      <c r="V15" s="1"/>
      <c r="W15" s="1"/>
      <c r="X15" s="1"/>
      <c r="Y15" s="1"/>
      <c r="Z15" s="1"/>
    </row>
    <row r="16" spans="1:26" ht="14.25" customHeight="1" x14ac:dyDescent="0.35">
      <c r="A16" s="38"/>
      <c r="B16" s="45"/>
      <c r="C16" s="45"/>
      <c r="D16" s="45"/>
      <c r="E16" s="45"/>
      <c r="F16" s="36"/>
      <c r="G16" s="38"/>
      <c r="H16" s="45"/>
      <c r="I16" s="45"/>
      <c r="J16" s="36"/>
      <c r="K16" s="38"/>
      <c r="L16" s="45"/>
      <c r="M16" s="45"/>
      <c r="N16" s="36"/>
      <c r="O16" s="38"/>
      <c r="P16" s="45"/>
      <c r="Q16" s="45"/>
      <c r="R16" s="1"/>
      <c r="S16" s="38"/>
      <c r="T16" s="45"/>
      <c r="U16" s="45"/>
      <c r="V16" s="1"/>
      <c r="W16" s="1"/>
      <c r="X16" s="1"/>
      <c r="Y16" s="1"/>
      <c r="Z16" s="1"/>
    </row>
    <row r="17" spans="1:26" ht="14.25" customHeight="1" x14ac:dyDescent="0.35">
      <c r="A17" s="72">
        <v>45433</v>
      </c>
      <c r="B17" s="32"/>
      <c r="C17" s="32"/>
      <c r="D17" s="33"/>
      <c r="E17" s="33"/>
      <c r="F17" s="36"/>
      <c r="G17" s="72">
        <v>45433</v>
      </c>
      <c r="H17" s="32"/>
      <c r="I17" s="33"/>
      <c r="J17" s="36"/>
      <c r="K17" s="72">
        <v>45433</v>
      </c>
      <c r="L17" s="32"/>
      <c r="M17" s="33"/>
      <c r="N17" s="36"/>
      <c r="O17" s="72">
        <v>45433</v>
      </c>
      <c r="P17" s="32"/>
      <c r="Q17" s="33"/>
      <c r="R17" s="1"/>
      <c r="S17" s="72">
        <v>45433</v>
      </c>
      <c r="T17" s="32"/>
      <c r="U17" s="33"/>
      <c r="V17" s="1"/>
      <c r="W17" s="1"/>
      <c r="X17" s="1"/>
      <c r="Y17" s="1"/>
      <c r="Z17" s="1"/>
    </row>
    <row r="18" spans="1:26" ht="14.25" customHeight="1" x14ac:dyDescent="0.35">
      <c r="A18" s="30">
        <v>45434</v>
      </c>
      <c r="B18" s="32">
        <v>95</v>
      </c>
      <c r="C18" s="32">
        <v>95</v>
      </c>
      <c r="D18" s="33">
        <v>94</v>
      </c>
      <c r="E18" s="33">
        <v>97</v>
      </c>
      <c r="F18" s="36"/>
      <c r="G18" s="30">
        <v>45434</v>
      </c>
      <c r="H18" s="32">
        <v>73</v>
      </c>
      <c r="I18" s="33">
        <v>97</v>
      </c>
      <c r="J18" s="36"/>
      <c r="K18" s="73">
        <v>45434</v>
      </c>
      <c r="L18" s="32">
        <v>100</v>
      </c>
      <c r="M18" s="33">
        <v>100</v>
      </c>
      <c r="N18" s="36"/>
      <c r="O18" s="30">
        <v>45434</v>
      </c>
      <c r="P18" s="32">
        <v>82</v>
      </c>
      <c r="Q18" s="33">
        <v>100</v>
      </c>
      <c r="R18" s="1"/>
      <c r="S18" s="30">
        <v>45434</v>
      </c>
      <c r="T18" s="32">
        <v>83</v>
      </c>
      <c r="U18" s="33">
        <v>57</v>
      </c>
      <c r="V18" s="1"/>
      <c r="W18" s="1"/>
      <c r="X18" s="1"/>
      <c r="Y18" s="1"/>
      <c r="Z18" s="1"/>
    </row>
    <row r="19" spans="1:26" ht="14.25" customHeight="1" x14ac:dyDescent="0.35">
      <c r="A19" s="30">
        <v>45435</v>
      </c>
      <c r="B19" s="32">
        <v>46</v>
      </c>
      <c r="C19" s="32">
        <v>57</v>
      </c>
      <c r="D19" s="33">
        <v>87</v>
      </c>
      <c r="E19" s="33">
        <v>81</v>
      </c>
      <c r="F19" s="36"/>
      <c r="G19" s="73">
        <v>45435</v>
      </c>
      <c r="H19" s="32">
        <v>93</v>
      </c>
      <c r="I19" s="33">
        <v>90</v>
      </c>
      <c r="J19" s="36"/>
      <c r="K19" s="73">
        <v>45435</v>
      </c>
      <c r="L19" s="32">
        <v>100</v>
      </c>
      <c r="M19" s="33">
        <v>100</v>
      </c>
      <c r="N19" s="36"/>
      <c r="O19" s="30">
        <v>45435</v>
      </c>
      <c r="P19" s="32">
        <v>58</v>
      </c>
      <c r="Q19" s="33">
        <v>79</v>
      </c>
      <c r="R19" s="1"/>
      <c r="S19" s="30">
        <v>45435</v>
      </c>
      <c r="T19" s="32">
        <v>71</v>
      </c>
      <c r="U19" s="33">
        <v>100</v>
      </c>
      <c r="V19" s="1"/>
      <c r="W19" s="1"/>
      <c r="X19" s="1"/>
      <c r="Y19" s="1"/>
      <c r="Z19" s="1"/>
    </row>
    <row r="20" spans="1:26" ht="14.25" customHeight="1" x14ac:dyDescent="0.35">
      <c r="A20" s="30">
        <v>45436</v>
      </c>
      <c r="B20" s="32">
        <v>100</v>
      </c>
      <c r="C20" s="32">
        <v>94</v>
      </c>
      <c r="D20" s="33">
        <v>97</v>
      </c>
      <c r="E20" s="33">
        <v>58</v>
      </c>
      <c r="F20" s="36"/>
      <c r="G20" s="73">
        <v>45436</v>
      </c>
      <c r="H20" s="32">
        <v>100</v>
      </c>
      <c r="I20" s="33">
        <v>97</v>
      </c>
      <c r="J20" s="36"/>
      <c r="K20" s="73">
        <v>45436</v>
      </c>
      <c r="L20" s="32">
        <v>100</v>
      </c>
      <c r="M20" s="33">
        <v>100</v>
      </c>
      <c r="N20" s="36"/>
      <c r="O20" s="73">
        <v>45436</v>
      </c>
      <c r="P20" s="32">
        <v>90</v>
      </c>
      <c r="Q20" s="33">
        <v>94</v>
      </c>
      <c r="R20" s="1"/>
      <c r="S20" s="30">
        <v>45436</v>
      </c>
      <c r="T20" s="32">
        <v>94</v>
      </c>
      <c r="U20" s="33">
        <v>89</v>
      </c>
      <c r="V20" s="1"/>
      <c r="W20" s="1"/>
      <c r="X20" s="1"/>
      <c r="Y20" s="1"/>
      <c r="Z20" s="1"/>
    </row>
    <row r="21" spans="1:26" ht="14.25" customHeight="1" x14ac:dyDescent="0.35">
      <c r="A21" s="38"/>
      <c r="B21" s="45"/>
      <c r="C21" s="45"/>
      <c r="D21" s="45"/>
      <c r="E21" s="45"/>
      <c r="F21" s="36"/>
      <c r="G21" s="38"/>
      <c r="H21" s="45"/>
      <c r="I21" s="45"/>
      <c r="J21" s="36"/>
      <c r="K21" s="38"/>
      <c r="L21" s="45"/>
      <c r="M21" s="45"/>
      <c r="N21" s="36"/>
      <c r="O21" s="38"/>
      <c r="P21" s="45"/>
      <c r="Q21" s="45"/>
      <c r="R21" s="1"/>
      <c r="S21" s="38"/>
      <c r="T21" s="45"/>
      <c r="U21" s="45"/>
      <c r="V21" s="1"/>
      <c r="W21" s="1"/>
      <c r="X21" s="1"/>
      <c r="Y21" s="1"/>
      <c r="Z21" s="1"/>
    </row>
    <row r="22" spans="1:26" ht="14.25" customHeight="1" x14ac:dyDescent="0.35">
      <c r="A22" s="30">
        <v>45439</v>
      </c>
      <c r="B22" s="32">
        <v>100</v>
      </c>
      <c r="C22" s="32">
        <v>94</v>
      </c>
      <c r="D22" s="33">
        <v>29</v>
      </c>
      <c r="E22" s="33">
        <v>90</v>
      </c>
      <c r="F22" s="36"/>
      <c r="G22" s="30">
        <v>45439</v>
      </c>
      <c r="H22" s="32">
        <v>95</v>
      </c>
      <c r="I22" s="33">
        <v>78</v>
      </c>
      <c r="J22" s="36"/>
      <c r="K22" s="73">
        <v>45439</v>
      </c>
      <c r="L22" s="32">
        <v>100</v>
      </c>
      <c r="M22" s="33">
        <v>100</v>
      </c>
      <c r="N22" s="36"/>
      <c r="O22" s="30">
        <v>45439</v>
      </c>
      <c r="P22" s="32">
        <v>75</v>
      </c>
      <c r="Q22" s="33">
        <v>58</v>
      </c>
      <c r="R22" s="1"/>
      <c r="S22" s="30">
        <v>45439</v>
      </c>
      <c r="T22" s="32">
        <v>100</v>
      </c>
      <c r="U22" s="33">
        <v>86</v>
      </c>
      <c r="V22" s="1"/>
      <c r="W22" s="1"/>
      <c r="X22" s="1"/>
      <c r="Y22" s="1"/>
      <c r="Z22" s="1"/>
    </row>
    <row r="23" spans="1:26" ht="14.25" customHeight="1" x14ac:dyDescent="0.35">
      <c r="A23" s="30">
        <v>45440</v>
      </c>
      <c r="B23" s="32">
        <v>86</v>
      </c>
      <c r="C23" s="32">
        <v>80</v>
      </c>
      <c r="D23" s="33">
        <v>100</v>
      </c>
      <c r="E23" s="33">
        <v>92</v>
      </c>
      <c r="F23" s="36"/>
      <c r="G23" s="30">
        <v>45440</v>
      </c>
      <c r="H23" s="32">
        <v>84</v>
      </c>
      <c r="I23" s="33">
        <v>91</v>
      </c>
      <c r="J23" s="36"/>
      <c r="K23" s="73">
        <v>45440</v>
      </c>
      <c r="L23" s="32">
        <v>100</v>
      </c>
      <c r="M23" s="33">
        <v>100</v>
      </c>
      <c r="N23" s="36"/>
      <c r="O23" s="30">
        <v>45440</v>
      </c>
      <c r="P23" s="32">
        <v>73</v>
      </c>
      <c r="Q23" s="33">
        <v>62</v>
      </c>
      <c r="R23" s="1"/>
      <c r="S23" s="30">
        <v>45440</v>
      </c>
      <c r="T23" s="32">
        <v>72</v>
      </c>
      <c r="U23" s="33">
        <v>75</v>
      </c>
      <c r="V23" s="1"/>
      <c r="W23" s="1"/>
      <c r="X23" s="1"/>
      <c r="Y23" s="1"/>
      <c r="Z23" s="1"/>
    </row>
    <row r="24" spans="1:26" ht="14.25" customHeight="1" x14ac:dyDescent="0.35">
      <c r="A24" s="30">
        <v>45441</v>
      </c>
      <c r="B24" s="32">
        <v>86</v>
      </c>
      <c r="C24" s="32">
        <v>76</v>
      </c>
      <c r="D24" s="33">
        <v>83</v>
      </c>
      <c r="E24" s="33">
        <v>100</v>
      </c>
      <c r="F24" s="36"/>
      <c r="G24" s="30">
        <v>45441</v>
      </c>
      <c r="H24" s="32">
        <v>31</v>
      </c>
      <c r="I24" s="33">
        <v>63</v>
      </c>
      <c r="J24" s="36"/>
      <c r="K24" s="73">
        <v>45441</v>
      </c>
      <c r="L24" s="32">
        <v>100</v>
      </c>
      <c r="M24" s="33">
        <v>100</v>
      </c>
      <c r="N24" s="36"/>
      <c r="O24" s="30">
        <v>45441</v>
      </c>
      <c r="P24" s="32">
        <v>61</v>
      </c>
      <c r="Q24" s="33">
        <v>98</v>
      </c>
      <c r="R24" s="1"/>
      <c r="S24" s="30">
        <v>45441</v>
      </c>
      <c r="T24" s="32">
        <v>49</v>
      </c>
      <c r="U24" s="33">
        <v>17</v>
      </c>
      <c r="V24" s="1"/>
      <c r="W24" s="1"/>
      <c r="X24" s="1"/>
      <c r="Y24" s="1"/>
      <c r="Z24" s="1"/>
    </row>
    <row r="25" spans="1:26" ht="14.25" customHeight="1" x14ac:dyDescent="0.35">
      <c r="A25" s="30">
        <v>45442</v>
      </c>
      <c r="B25" s="32">
        <v>31</v>
      </c>
      <c r="C25" s="32">
        <v>83</v>
      </c>
      <c r="D25" s="33">
        <v>86</v>
      </c>
      <c r="E25" s="33">
        <v>93</v>
      </c>
      <c r="F25" s="36"/>
      <c r="G25" s="73">
        <v>45442</v>
      </c>
      <c r="H25" s="32">
        <v>199</v>
      </c>
      <c r="I25" s="33">
        <v>97</v>
      </c>
      <c r="J25" s="36"/>
      <c r="K25" s="73">
        <v>45442</v>
      </c>
      <c r="L25" s="32">
        <v>100</v>
      </c>
      <c r="M25" s="33">
        <v>100</v>
      </c>
      <c r="N25" s="36"/>
      <c r="O25" s="30">
        <v>45442</v>
      </c>
      <c r="P25" s="32">
        <v>82</v>
      </c>
      <c r="Q25" s="33">
        <v>65</v>
      </c>
      <c r="R25" s="1"/>
      <c r="S25" s="30">
        <v>45442</v>
      </c>
      <c r="T25" s="32">
        <v>40</v>
      </c>
      <c r="U25" s="33">
        <v>97</v>
      </c>
      <c r="V25" s="1"/>
      <c r="W25" s="1"/>
      <c r="X25" s="1"/>
      <c r="Y25" s="1"/>
      <c r="Z25" s="1"/>
    </row>
    <row r="26" spans="1:26" ht="14.25" customHeight="1" x14ac:dyDescent="0.35">
      <c r="A26" s="30">
        <v>45443</v>
      </c>
      <c r="B26" s="32">
        <v>77</v>
      </c>
      <c r="C26" s="32">
        <v>66</v>
      </c>
      <c r="D26" s="33">
        <v>93</v>
      </c>
      <c r="E26" s="33">
        <v>95</v>
      </c>
      <c r="F26" s="36"/>
      <c r="G26" s="30">
        <v>45443</v>
      </c>
      <c r="H26" s="32">
        <v>97</v>
      </c>
      <c r="I26" s="33">
        <v>72</v>
      </c>
      <c r="J26" s="36"/>
      <c r="K26" s="73">
        <v>45443</v>
      </c>
      <c r="L26" s="32">
        <v>100</v>
      </c>
      <c r="M26" s="33">
        <v>95</v>
      </c>
      <c r="N26" s="36"/>
      <c r="O26" s="73">
        <v>45443</v>
      </c>
      <c r="P26" s="32">
        <v>95</v>
      </c>
      <c r="Q26" s="33">
        <v>95</v>
      </c>
      <c r="R26" s="1"/>
      <c r="S26" s="30">
        <v>45443</v>
      </c>
      <c r="T26" s="32">
        <v>94</v>
      </c>
      <c r="U26" s="33">
        <v>31</v>
      </c>
      <c r="V26" s="1"/>
      <c r="W26" s="1"/>
      <c r="X26" s="1"/>
      <c r="Y26" s="1"/>
      <c r="Z26" s="1"/>
    </row>
    <row r="27" spans="1:26" ht="33" customHeight="1" x14ac:dyDescent="0.35">
      <c r="A27" s="22" t="s">
        <v>42</v>
      </c>
      <c r="B27" s="23">
        <f>SUM(B4:B26)/COUNTA(B4:B26)</f>
        <v>76.5</v>
      </c>
      <c r="C27" s="23">
        <f>SUM(C4:C26)/COUNTA(C4:C26)</f>
        <v>83</v>
      </c>
      <c r="D27" s="23">
        <f>SUM(D4:D26)/COUNTA(D4:D26)</f>
        <v>84.111111111111114</v>
      </c>
      <c r="E27" s="23">
        <f>SUM(E4:E26)/COUNTA(E4:E26)</f>
        <v>89.5</v>
      </c>
      <c r="F27" s="1"/>
      <c r="G27" s="22" t="s">
        <v>42</v>
      </c>
      <c r="H27" s="23">
        <f>SUM(H4:H26)/COUNTA(H4:H26)</f>
        <v>84.166666666666671</v>
      </c>
      <c r="I27" s="23">
        <f>SUM(I4:I26)/COUNTA(I4:I26)</f>
        <v>80.888888888888886</v>
      </c>
      <c r="J27" s="1"/>
      <c r="K27" s="22" t="s">
        <v>42</v>
      </c>
      <c r="L27" s="23">
        <f>SUM(L4:L26)/COUNTA(L4:L26)</f>
        <v>98.444444444444443</v>
      </c>
      <c r="M27" s="23">
        <f>SUM(M4:M26)/COUNTA(M4:M26)</f>
        <v>99.166666666666671</v>
      </c>
      <c r="N27" s="1"/>
      <c r="O27" s="22" t="s">
        <v>42</v>
      </c>
      <c r="P27" s="23">
        <f>SUM(P4:P26)/COUNTA(P4:P26)</f>
        <v>79.5</v>
      </c>
      <c r="Q27" s="23">
        <f>SUM(Q4:Q26)/COUNTA(Q4:Q26)</f>
        <v>78</v>
      </c>
      <c r="R27" s="1"/>
      <c r="S27" s="22" t="s">
        <v>42</v>
      </c>
      <c r="T27" s="23">
        <f>SUM(T4:T26)/COUNTA(T4:T26)</f>
        <v>66.611111111111114</v>
      </c>
      <c r="U27" s="23">
        <f>SUM(U4:U26)/COUNTA(U4:U26)</f>
        <v>69.111111111111114</v>
      </c>
      <c r="V27" s="1"/>
      <c r="W27" s="1"/>
      <c r="X27" s="1"/>
      <c r="Y27" s="1"/>
      <c r="Z27" s="1"/>
    </row>
    <row r="28" spans="1:26" ht="48" customHeight="1" x14ac:dyDescent="0.35">
      <c r="A28" s="24" t="s">
        <v>43</v>
      </c>
      <c r="B28" s="25">
        <f>B27*C27/100</f>
        <v>63.494999999999997</v>
      </c>
      <c r="C28" s="26" t="s">
        <v>44</v>
      </c>
      <c r="D28" s="25">
        <f>D27*E27/100</f>
        <v>75.279444444444437</v>
      </c>
      <c r="E28" s="26" t="s">
        <v>44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23" t="s">
        <v>68</v>
      </c>
      <c r="B30" s="93"/>
      <c r="C30" s="93"/>
      <c r="D30" s="93"/>
      <c r="E30" s="9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17" t="s">
        <v>51</v>
      </c>
      <c r="B31" s="97"/>
      <c r="C31" s="97"/>
      <c r="D31" s="97"/>
      <c r="E31" s="9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2">
    <mergeCell ref="S2:U2"/>
    <mergeCell ref="S1:U1"/>
    <mergeCell ref="K1:M1"/>
    <mergeCell ref="O1:Q1"/>
    <mergeCell ref="G2:I2"/>
    <mergeCell ref="K2:M2"/>
    <mergeCell ref="O2:Q2"/>
    <mergeCell ref="A2:E2"/>
    <mergeCell ref="A30:E30"/>
    <mergeCell ref="A31:E31"/>
    <mergeCell ref="A1:E1"/>
    <mergeCell ref="G1:I1"/>
  </mergeCells>
  <hyperlinks>
    <hyperlink ref="A2" r:id="rId1" xr:uid="{00000000-0004-0000-0600-000000000000}"/>
    <hyperlink ref="G2" r:id="rId2" xr:uid="{00000000-0004-0000-0600-000001000000}"/>
    <hyperlink ref="K2" r:id="rId3" xr:uid="{00000000-0004-0000-0600-000002000000}"/>
    <hyperlink ref="O2" r:id="rId4" xr:uid="{00000000-0004-0000-0600-000003000000}"/>
    <hyperlink ref="S2" r:id="rId5" xr:uid="{883EF7AB-32F0-439B-9321-3B1E2FB260AF}"/>
  </hyperlinks>
  <printOptions horizontalCentered="1" verticalCentered="1"/>
  <pageMargins left="0.70866141732283472" right="0.70866141732283472" top="0.74803149606299213" bottom="0.74803149606299213" header="0" footer="0"/>
  <pageSetup paperSize="9" orientation="landscape"/>
  <headerFooter>
    <oddHeader>&amp;LSA 2019&amp;CPonctualité entre Malesherbes et Gare de Lyon</oddHeader>
    <oddFooter>&amp;C&amp;A&amp;R&amp;P/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97"/>
  <sheetViews>
    <sheetView tabSelected="1" zoomScale="110" zoomScaleNormal="110" workbookViewId="0">
      <selection activeCell="B4" sqref="B4"/>
    </sheetView>
  </sheetViews>
  <sheetFormatPr baseColWidth="10" defaultColWidth="12.58203125" defaultRowHeight="15" customHeight="1" x14ac:dyDescent="0.3"/>
  <cols>
    <col min="1" max="1" width="14.58203125" customWidth="1"/>
    <col min="4" max="4" width="12.6640625" customWidth="1"/>
    <col min="5" max="5" width="12.1640625" customWidth="1"/>
    <col min="6" max="6" width="3.1640625" customWidth="1"/>
    <col min="7" max="7" width="11.6640625" customWidth="1"/>
    <col min="8" max="9" width="15" bestFit="1" customWidth="1"/>
    <col min="10" max="10" width="3.08203125" customWidth="1"/>
    <col min="11" max="11" width="11" customWidth="1"/>
    <col min="12" max="13" width="12.9140625" customWidth="1"/>
    <col min="14" max="14" width="3.58203125" customWidth="1"/>
    <col min="15" max="15" width="11.08203125" customWidth="1"/>
    <col min="16" max="16" width="11.5" customWidth="1"/>
    <col min="17" max="17" width="12.6640625" customWidth="1"/>
    <col min="18" max="18" width="3.08203125" customWidth="1"/>
    <col min="19" max="19" width="11.1640625" bestFit="1" customWidth="1"/>
    <col min="20" max="20" width="11.4140625" bestFit="1" customWidth="1"/>
    <col min="21" max="21" width="12.4140625" bestFit="1" customWidth="1"/>
    <col min="22" max="26" width="9.4140625" customWidth="1"/>
  </cols>
  <sheetData>
    <row r="1" spans="1:26" ht="14.25" customHeight="1" x14ac:dyDescent="0.35">
      <c r="A1" s="110" t="s">
        <v>39</v>
      </c>
      <c r="B1" s="93"/>
      <c r="C1" s="93"/>
      <c r="D1" s="93"/>
      <c r="E1" s="94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S1" s="110" t="s">
        <v>39</v>
      </c>
      <c r="T1" s="93"/>
      <c r="U1" s="111"/>
    </row>
    <row r="2" spans="1:26" ht="14.25" customHeight="1" x14ac:dyDescent="0.35">
      <c r="A2" s="96" t="s">
        <v>40</v>
      </c>
      <c r="B2" s="97"/>
      <c r="C2" s="97"/>
      <c r="D2" s="97"/>
      <c r="E2" s="98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S2" s="96" t="s">
        <v>40</v>
      </c>
      <c r="T2" s="97"/>
      <c r="U2" s="98"/>
    </row>
    <row r="3" spans="1:26" ht="51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52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S3" s="4" t="s">
        <v>41</v>
      </c>
      <c r="T3" s="54" t="s">
        <v>54</v>
      </c>
      <c r="U3" s="55" t="s">
        <v>55</v>
      </c>
    </row>
    <row r="4" spans="1:26" ht="14.25" customHeight="1" x14ac:dyDescent="0.35">
      <c r="A4" s="70">
        <v>45080</v>
      </c>
      <c r="B4" s="64">
        <v>0</v>
      </c>
      <c r="C4" s="64">
        <v>0</v>
      </c>
      <c r="D4" s="65">
        <v>0</v>
      </c>
      <c r="E4" s="65">
        <v>0</v>
      </c>
      <c r="F4" s="49"/>
      <c r="G4" s="70">
        <v>45080</v>
      </c>
      <c r="H4" s="64">
        <v>0</v>
      </c>
      <c r="I4" s="65">
        <v>0</v>
      </c>
      <c r="J4" s="49"/>
      <c r="K4" s="70">
        <v>45080</v>
      </c>
      <c r="L4" s="64">
        <v>0</v>
      </c>
      <c r="M4" s="65">
        <v>0</v>
      </c>
      <c r="N4" s="49"/>
      <c r="O4" s="70">
        <v>45080</v>
      </c>
      <c r="P4" s="64">
        <v>0</v>
      </c>
      <c r="Q4" s="65">
        <v>0</v>
      </c>
      <c r="S4" s="70">
        <v>45080</v>
      </c>
      <c r="T4" s="64">
        <v>100</v>
      </c>
      <c r="U4" s="65">
        <v>100</v>
      </c>
    </row>
    <row r="5" spans="1:26" ht="14.25" customHeight="1" x14ac:dyDescent="0.35">
      <c r="A5" s="70">
        <v>45081</v>
      </c>
      <c r="B5" s="31"/>
      <c r="C5" s="31"/>
      <c r="D5" s="37"/>
      <c r="E5" s="37"/>
      <c r="F5" s="49"/>
      <c r="G5" s="70">
        <v>45081</v>
      </c>
      <c r="H5" s="31"/>
      <c r="I5" s="37"/>
      <c r="J5" s="49"/>
      <c r="K5" s="70">
        <v>45081</v>
      </c>
      <c r="L5" s="31"/>
      <c r="M5" s="37"/>
      <c r="N5" s="49"/>
      <c r="O5" s="70">
        <v>45081</v>
      </c>
      <c r="P5" s="31"/>
      <c r="Q5" s="37"/>
      <c r="S5" s="70">
        <v>45081</v>
      </c>
      <c r="T5" s="31">
        <v>96</v>
      </c>
      <c r="U5" s="37">
        <v>89</v>
      </c>
    </row>
    <row r="6" spans="1:26" ht="14.25" customHeight="1" x14ac:dyDescent="0.35">
      <c r="A6" s="70">
        <v>45082</v>
      </c>
      <c r="B6" s="31"/>
      <c r="C6" s="31"/>
      <c r="D6" s="37"/>
      <c r="E6" s="37"/>
      <c r="F6" s="49"/>
      <c r="G6" s="70">
        <v>45082</v>
      </c>
      <c r="H6" s="31"/>
      <c r="I6" s="37"/>
      <c r="J6" s="49"/>
      <c r="K6" s="70">
        <v>45082</v>
      </c>
      <c r="L6" s="31"/>
      <c r="M6" s="37"/>
      <c r="N6" s="49"/>
      <c r="O6" s="70">
        <v>45082</v>
      </c>
      <c r="P6" s="31"/>
      <c r="Q6" s="37"/>
      <c r="S6" s="70">
        <v>45082</v>
      </c>
      <c r="T6" s="31">
        <v>100</v>
      </c>
      <c r="U6" s="37">
        <v>100</v>
      </c>
    </row>
    <row r="7" spans="1:26" ht="14.25" customHeight="1" x14ac:dyDescent="0.35">
      <c r="A7" s="70">
        <v>45083</v>
      </c>
      <c r="B7" s="31"/>
      <c r="C7" s="31"/>
      <c r="D7" s="37"/>
      <c r="E7" s="37"/>
      <c r="F7" s="49"/>
      <c r="G7" s="70">
        <v>45083</v>
      </c>
      <c r="H7" s="31"/>
      <c r="I7" s="37"/>
      <c r="J7" s="49"/>
      <c r="K7" s="70">
        <v>45083</v>
      </c>
      <c r="L7" s="31"/>
      <c r="M7" s="37"/>
      <c r="N7" s="49"/>
      <c r="O7" s="70">
        <v>45083</v>
      </c>
      <c r="P7" s="31"/>
      <c r="Q7" s="37"/>
      <c r="S7" s="70">
        <v>45083</v>
      </c>
      <c r="T7" s="31">
        <v>95</v>
      </c>
      <c r="U7" s="37">
        <v>97</v>
      </c>
    </row>
    <row r="8" spans="1:26" ht="14.25" customHeight="1" x14ac:dyDescent="0.35">
      <c r="A8" s="71">
        <v>45084</v>
      </c>
      <c r="B8" s="66"/>
      <c r="C8" s="66"/>
      <c r="D8" s="67"/>
      <c r="E8" s="67"/>
      <c r="F8" s="49"/>
      <c r="G8" s="71">
        <v>45084</v>
      </c>
      <c r="H8" s="66"/>
      <c r="I8" s="67"/>
      <c r="J8" s="49"/>
      <c r="K8" s="71">
        <v>45084</v>
      </c>
      <c r="L8" s="66"/>
      <c r="M8" s="67"/>
      <c r="N8" s="49"/>
      <c r="O8" s="71">
        <v>45084</v>
      </c>
      <c r="P8" s="66"/>
      <c r="Q8" s="67"/>
      <c r="S8" s="71">
        <v>45084</v>
      </c>
      <c r="T8" s="66">
        <v>95</v>
      </c>
      <c r="U8" s="67">
        <v>100</v>
      </c>
    </row>
    <row r="9" spans="1:26" ht="14.25" customHeight="1" x14ac:dyDescent="0.35">
      <c r="A9" s="34"/>
      <c r="B9" s="36"/>
      <c r="C9" s="36"/>
      <c r="D9" s="36"/>
      <c r="E9" s="36"/>
      <c r="F9" s="49"/>
      <c r="G9" s="34"/>
      <c r="H9" s="36"/>
      <c r="I9" s="36"/>
      <c r="J9" s="49"/>
      <c r="K9" s="34"/>
      <c r="L9" s="36"/>
      <c r="M9" s="36"/>
      <c r="N9" s="49"/>
      <c r="O9" s="34"/>
      <c r="P9" s="36"/>
      <c r="Q9" s="36"/>
      <c r="S9" s="34"/>
      <c r="T9" s="36"/>
      <c r="U9" s="36"/>
    </row>
    <row r="10" spans="1:26" ht="14.25" customHeight="1" x14ac:dyDescent="0.35">
      <c r="A10" s="48">
        <v>45453</v>
      </c>
      <c r="B10" s="31"/>
      <c r="C10" s="32"/>
      <c r="D10" s="33"/>
      <c r="E10" s="33"/>
      <c r="F10" s="49"/>
      <c r="G10" s="48">
        <v>45453</v>
      </c>
      <c r="H10" s="31"/>
      <c r="I10" s="33"/>
      <c r="J10" s="49"/>
      <c r="K10" s="48">
        <v>45453</v>
      </c>
      <c r="L10" s="31"/>
      <c r="M10" s="33"/>
      <c r="N10" s="49"/>
      <c r="O10" s="48">
        <v>45453</v>
      </c>
      <c r="P10" s="31"/>
      <c r="Q10" s="33"/>
      <c r="S10" s="48">
        <v>45453</v>
      </c>
      <c r="T10" s="31">
        <v>86</v>
      </c>
      <c r="U10" s="33">
        <v>100</v>
      </c>
    </row>
    <row r="11" spans="1:26" ht="14.25" customHeight="1" x14ac:dyDescent="0.35">
      <c r="A11" s="48">
        <v>45454</v>
      </c>
      <c r="B11" s="31"/>
      <c r="C11" s="32"/>
      <c r="D11" s="33"/>
      <c r="E11" s="33"/>
      <c r="F11" s="34"/>
      <c r="G11" s="48">
        <v>45454</v>
      </c>
      <c r="H11" s="31"/>
      <c r="I11" s="33"/>
      <c r="J11" s="34"/>
      <c r="K11" s="48">
        <v>45454</v>
      </c>
      <c r="L11" s="31"/>
      <c r="M11" s="33"/>
      <c r="N11" s="34"/>
      <c r="O11" s="48">
        <v>45454</v>
      </c>
      <c r="P11" s="31"/>
      <c r="Q11" s="33"/>
      <c r="R11" s="1"/>
      <c r="S11" s="48">
        <v>45454</v>
      </c>
      <c r="T11" s="31"/>
      <c r="U11" s="33"/>
      <c r="V11" s="1"/>
      <c r="W11" s="1"/>
      <c r="X11" s="1"/>
      <c r="Y11" s="1"/>
      <c r="Z11" s="1"/>
    </row>
    <row r="12" spans="1:26" ht="14.25" customHeight="1" x14ac:dyDescent="0.35">
      <c r="A12" s="48">
        <v>45455</v>
      </c>
      <c r="B12" s="31"/>
      <c r="C12" s="31"/>
      <c r="D12" s="37"/>
      <c r="E12" s="37"/>
      <c r="F12" s="49"/>
      <c r="G12" s="48">
        <v>45455</v>
      </c>
      <c r="H12" s="31"/>
      <c r="I12" s="37"/>
      <c r="J12" s="49"/>
      <c r="K12" s="48">
        <v>45455</v>
      </c>
      <c r="L12" s="31"/>
      <c r="M12" s="37"/>
      <c r="N12" s="49"/>
      <c r="O12" s="48">
        <v>45455</v>
      </c>
      <c r="P12" s="31"/>
      <c r="Q12" s="37"/>
      <c r="S12" s="48">
        <v>45455</v>
      </c>
      <c r="T12" s="31">
        <v>96</v>
      </c>
      <c r="U12" s="37">
        <v>89</v>
      </c>
    </row>
    <row r="13" spans="1:26" ht="14.25" customHeight="1" x14ac:dyDescent="0.35">
      <c r="A13" s="48">
        <v>45456</v>
      </c>
      <c r="B13" s="31"/>
      <c r="C13" s="31"/>
      <c r="D13" s="37"/>
      <c r="E13" s="37"/>
      <c r="F13" s="49"/>
      <c r="G13" s="48">
        <v>45456</v>
      </c>
      <c r="H13" s="31"/>
      <c r="I13" s="37"/>
      <c r="J13" s="49"/>
      <c r="K13" s="48">
        <v>45456</v>
      </c>
      <c r="L13" s="31"/>
      <c r="M13" s="37"/>
      <c r="N13" s="49"/>
      <c r="O13" s="48">
        <v>45456</v>
      </c>
      <c r="P13" s="31"/>
      <c r="Q13" s="37"/>
      <c r="S13" s="48">
        <v>45456</v>
      </c>
      <c r="T13" s="31">
        <v>100</v>
      </c>
      <c r="U13" s="37">
        <v>100</v>
      </c>
    </row>
    <row r="14" spans="1:26" ht="14.25" customHeight="1" x14ac:dyDescent="0.35">
      <c r="A14" s="48">
        <v>45457</v>
      </c>
      <c r="B14" s="31"/>
      <c r="C14" s="31"/>
      <c r="D14" s="37"/>
      <c r="E14" s="37"/>
      <c r="F14" s="49"/>
      <c r="G14" s="48">
        <v>45457</v>
      </c>
      <c r="H14" s="31"/>
      <c r="I14" s="37"/>
      <c r="J14" s="49"/>
      <c r="K14" s="48">
        <v>45457</v>
      </c>
      <c r="L14" s="31"/>
      <c r="M14" s="37"/>
      <c r="N14" s="49"/>
      <c r="O14" s="48">
        <v>45457</v>
      </c>
      <c r="P14" s="31"/>
      <c r="Q14" s="37"/>
      <c r="S14" s="48">
        <v>45457</v>
      </c>
      <c r="T14" s="31">
        <v>95</v>
      </c>
      <c r="U14" s="37">
        <v>97</v>
      </c>
    </row>
    <row r="15" spans="1:26" ht="14.25" customHeight="1" x14ac:dyDescent="0.35">
      <c r="A15" s="34"/>
      <c r="B15" s="36"/>
      <c r="C15" s="36"/>
      <c r="D15" s="36"/>
      <c r="E15" s="36"/>
      <c r="F15" s="49"/>
      <c r="G15" s="34"/>
      <c r="H15" s="36"/>
      <c r="I15" s="36"/>
      <c r="J15" s="49"/>
      <c r="K15" s="34"/>
      <c r="L15" s="36"/>
      <c r="M15" s="36"/>
      <c r="N15" s="49"/>
      <c r="O15" s="34"/>
      <c r="P15" s="36"/>
      <c r="Q15" s="36"/>
      <c r="S15" s="34"/>
      <c r="T15" s="36"/>
      <c r="U15" s="36"/>
    </row>
    <row r="16" spans="1:26" ht="14.25" customHeight="1" x14ac:dyDescent="0.35">
      <c r="A16" s="48">
        <v>45460</v>
      </c>
      <c r="B16" s="31"/>
      <c r="C16" s="31"/>
      <c r="D16" s="37"/>
      <c r="E16" s="37"/>
      <c r="F16" s="49"/>
      <c r="G16" s="48">
        <v>45460</v>
      </c>
      <c r="H16" s="31"/>
      <c r="I16" s="37"/>
      <c r="J16" s="49"/>
      <c r="K16" s="48">
        <v>45460</v>
      </c>
      <c r="L16" s="31"/>
      <c r="M16" s="37"/>
      <c r="N16" s="49"/>
      <c r="O16" s="48">
        <v>45460</v>
      </c>
      <c r="P16" s="31"/>
      <c r="Q16" s="37"/>
      <c r="S16" s="48">
        <v>45460</v>
      </c>
      <c r="T16" s="31">
        <v>86</v>
      </c>
      <c r="U16" s="37">
        <v>97</v>
      </c>
    </row>
    <row r="17" spans="1:21" ht="14.25" customHeight="1" x14ac:dyDescent="0.35">
      <c r="A17" s="48">
        <v>45461</v>
      </c>
      <c r="B17" s="31"/>
      <c r="C17" s="32"/>
      <c r="D17" s="33"/>
      <c r="E17" s="33"/>
      <c r="F17" s="49"/>
      <c r="G17" s="48">
        <v>45461</v>
      </c>
      <c r="H17" s="31"/>
      <c r="I17" s="33"/>
      <c r="J17" s="49"/>
      <c r="K17" s="48">
        <v>45461</v>
      </c>
      <c r="L17" s="31"/>
      <c r="M17" s="33"/>
      <c r="N17" s="49"/>
      <c r="O17" s="48">
        <v>45461</v>
      </c>
      <c r="P17" s="31"/>
      <c r="Q17" s="33"/>
      <c r="S17" s="48">
        <v>45461</v>
      </c>
      <c r="T17" s="31">
        <v>80</v>
      </c>
      <c r="U17" s="33">
        <v>91</v>
      </c>
    </row>
    <row r="18" spans="1:21" ht="14.25" customHeight="1" x14ac:dyDescent="0.35">
      <c r="A18" s="48">
        <v>45462</v>
      </c>
      <c r="B18" s="31"/>
      <c r="C18" s="31"/>
      <c r="D18" s="37"/>
      <c r="E18" s="37"/>
      <c r="F18" s="49"/>
      <c r="G18" s="48">
        <v>45462</v>
      </c>
      <c r="H18" s="31"/>
      <c r="I18" s="37"/>
      <c r="J18" s="49"/>
      <c r="K18" s="48">
        <v>45462</v>
      </c>
      <c r="L18" s="31"/>
      <c r="M18" s="37"/>
      <c r="N18" s="49"/>
      <c r="O18" s="48">
        <v>45462</v>
      </c>
      <c r="P18" s="31"/>
      <c r="Q18" s="37"/>
      <c r="S18" s="48">
        <v>45462</v>
      </c>
      <c r="T18" s="31">
        <v>70</v>
      </c>
      <c r="U18" s="37">
        <v>79</v>
      </c>
    </row>
    <row r="19" spans="1:21" ht="14.25" customHeight="1" x14ac:dyDescent="0.35">
      <c r="A19" s="48">
        <v>45463</v>
      </c>
      <c r="B19" s="31"/>
      <c r="C19" s="31"/>
      <c r="D19" s="37"/>
      <c r="E19" s="37"/>
      <c r="F19" s="49"/>
      <c r="G19" s="48">
        <v>45463</v>
      </c>
      <c r="H19" s="31"/>
      <c r="I19" s="37"/>
      <c r="J19" s="49"/>
      <c r="K19" s="48">
        <v>45463</v>
      </c>
      <c r="L19" s="31"/>
      <c r="M19" s="37"/>
      <c r="N19" s="49"/>
      <c r="O19" s="48">
        <v>45463</v>
      </c>
      <c r="P19" s="31"/>
      <c r="Q19" s="37"/>
      <c r="S19" s="48">
        <v>45463</v>
      </c>
      <c r="T19" s="31">
        <v>85</v>
      </c>
      <c r="U19" s="37">
        <v>67</v>
      </c>
    </row>
    <row r="20" spans="1:21" ht="14.25" customHeight="1" x14ac:dyDescent="0.35">
      <c r="A20" s="48">
        <v>45464</v>
      </c>
      <c r="B20" s="31"/>
      <c r="C20" s="31"/>
      <c r="D20" s="37"/>
      <c r="E20" s="37"/>
      <c r="F20" s="49"/>
      <c r="G20" s="48">
        <v>45464</v>
      </c>
      <c r="H20" s="31"/>
      <c r="I20" s="37"/>
      <c r="J20" s="49"/>
      <c r="K20" s="48">
        <v>45464</v>
      </c>
      <c r="L20" s="31"/>
      <c r="M20" s="37"/>
      <c r="N20" s="49"/>
      <c r="O20" s="48">
        <v>45464</v>
      </c>
      <c r="P20" s="31"/>
      <c r="Q20" s="37"/>
      <c r="S20" s="48">
        <v>45464</v>
      </c>
      <c r="T20" s="31">
        <v>100</v>
      </c>
      <c r="U20" s="37">
        <v>100</v>
      </c>
    </row>
    <row r="21" spans="1:21" ht="14.25" customHeight="1" x14ac:dyDescent="0.35">
      <c r="A21" s="50"/>
      <c r="B21" s="39"/>
      <c r="C21" s="39"/>
      <c r="D21" s="39"/>
      <c r="E21" s="39"/>
      <c r="F21" s="49"/>
      <c r="G21" s="50"/>
      <c r="H21" s="39"/>
      <c r="I21" s="39"/>
      <c r="J21" s="49"/>
      <c r="K21" s="50"/>
      <c r="L21" s="39"/>
      <c r="M21" s="39"/>
      <c r="N21" s="49"/>
      <c r="O21" s="50"/>
      <c r="P21" s="39"/>
      <c r="Q21" s="39"/>
      <c r="S21" s="50"/>
      <c r="T21" s="39"/>
      <c r="U21" s="39"/>
    </row>
    <row r="22" spans="1:21" ht="14.25" customHeight="1" x14ac:dyDescent="0.35">
      <c r="A22" s="59">
        <v>45467</v>
      </c>
      <c r="B22" s="32"/>
      <c r="C22" s="32"/>
      <c r="D22" s="33"/>
      <c r="E22" s="33"/>
      <c r="F22" s="49"/>
      <c r="G22" s="59">
        <v>45467</v>
      </c>
      <c r="H22" s="32"/>
      <c r="I22" s="33"/>
      <c r="J22" s="49"/>
      <c r="K22" s="59">
        <v>45467</v>
      </c>
      <c r="L22" s="32"/>
      <c r="M22" s="33"/>
      <c r="N22" s="49"/>
      <c r="O22" s="59">
        <v>45467</v>
      </c>
      <c r="P22" s="32"/>
      <c r="Q22" s="33"/>
      <c r="S22" s="59">
        <v>45467</v>
      </c>
      <c r="T22" s="32">
        <v>95</v>
      </c>
      <c r="U22" s="33">
        <v>77</v>
      </c>
    </row>
    <row r="23" spans="1:21" ht="14.25" customHeight="1" x14ac:dyDescent="0.35">
      <c r="A23" s="59">
        <v>45468</v>
      </c>
      <c r="B23" s="31"/>
      <c r="C23" s="32"/>
      <c r="D23" s="33"/>
      <c r="E23" s="33"/>
      <c r="F23" s="49"/>
      <c r="G23" s="59">
        <v>45468</v>
      </c>
      <c r="H23" s="31"/>
      <c r="I23" s="33"/>
      <c r="J23" s="49"/>
      <c r="K23" s="59">
        <v>45468</v>
      </c>
      <c r="L23" s="31"/>
      <c r="M23" s="33"/>
      <c r="N23" s="49"/>
      <c r="O23" s="59">
        <v>45468</v>
      </c>
      <c r="P23" s="31"/>
      <c r="Q23" s="33"/>
      <c r="S23" s="59">
        <v>45468</v>
      </c>
      <c r="T23" s="31">
        <v>95</v>
      </c>
      <c r="U23" s="33">
        <v>91</v>
      </c>
    </row>
    <row r="24" spans="1:21" ht="14.25" customHeight="1" x14ac:dyDescent="0.35">
      <c r="A24" s="59">
        <v>45469</v>
      </c>
      <c r="B24" s="31"/>
      <c r="C24" s="31"/>
      <c r="D24" s="37"/>
      <c r="E24" s="37"/>
      <c r="F24" s="49"/>
      <c r="G24" s="59">
        <v>45469</v>
      </c>
      <c r="H24" s="31"/>
      <c r="I24" s="37"/>
      <c r="J24" s="49"/>
      <c r="K24" s="59">
        <v>45469</v>
      </c>
      <c r="L24" s="31"/>
      <c r="M24" s="37"/>
      <c r="N24" s="49"/>
      <c r="O24" s="59">
        <v>45469</v>
      </c>
      <c r="P24" s="31"/>
      <c r="Q24" s="37"/>
      <c r="S24" s="59">
        <v>45469</v>
      </c>
      <c r="T24" s="31">
        <v>100</v>
      </c>
      <c r="U24" s="37">
        <v>100</v>
      </c>
    </row>
    <row r="25" spans="1:21" ht="14.25" customHeight="1" x14ac:dyDescent="0.35">
      <c r="A25" s="59">
        <v>45470</v>
      </c>
      <c r="B25" s="31"/>
      <c r="C25" s="31"/>
      <c r="D25" s="37"/>
      <c r="E25" s="37"/>
      <c r="F25" s="49"/>
      <c r="G25" s="59">
        <v>45470</v>
      </c>
      <c r="H25" s="31"/>
      <c r="I25" s="37"/>
      <c r="J25" s="49"/>
      <c r="K25" s="59">
        <v>45470</v>
      </c>
      <c r="L25" s="31"/>
      <c r="M25" s="37"/>
      <c r="N25" s="49"/>
      <c r="O25" s="59">
        <v>45470</v>
      </c>
      <c r="P25" s="31"/>
      <c r="Q25" s="37"/>
      <c r="S25" s="59">
        <v>45470</v>
      </c>
      <c r="T25" s="31">
        <v>90</v>
      </c>
      <c r="U25" s="37">
        <v>100</v>
      </c>
    </row>
    <row r="26" spans="1:21" ht="14.25" customHeight="1" x14ac:dyDescent="0.35">
      <c r="A26" s="59">
        <v>45471</v>
      </c>
      <c r="B26" s="31"/>
      <c r="C26" s="31"/>
      <c r="D26" s="37"/>
      <c r="E26" s="37"/>
      <c r="F26" s="49"/>
      <c r="G26" s="59">
        <v>45471</v>
      </c>
      <c r="H26" s="31"/>
      <c r="I26" s="37"/>
      <c r="J26" s="49"/>
      <c r="K26" s="59">
        <v>45471</v>
      </c>
      <c r="L26" s="31"/>
      <c r="M26" s="37"/>
      <c r="N26" s="49"/>
      <c r="O26" s="59">
        <v>45471</v>
      </c>
      <c r="P26" s="31"/>
      <c r="Q26" s="37"/>
      <c r="S26" s="59">
        <v>45471</v>
      </c>
      <c r="T26" s="31">
        <v>90</v>
      </c>
      <c r="U26" s="37">
        <v>91</v>
      </c>
    </row>
    <row r="27" spans="1:21" ht="14.25" customHeight="1" x14ac:dyDescent="0.35">
      <c r="A27" s="1"/>
      <c r="B27" s="1"/>
      <c r="C27" s="1"/>
      <c r="D27" s="1"/>
      <c r="E27" s="1"/>
    </row>
    <row r="28" spans="1:21" ht="35.25" customHeight="1" x14ac:dyDescent="0.35">
      <c r="A28" s="22" t="s">
        <v>42</v>
      </c>
      <c r="B28" s="23">
        <f>SUM(B4:B26)/COUNTA(B4:B26)</f>
        <v>0</v>
      </c>
      <c r="C28" s="23">
        <f>SUM(C4:C26)/COUNTA(C4:C26)</f>
        <v>0</v>
      </c>
      <c r="D28" s="23">
        <f>SUM(D4:D26)/COUNTA(D4:D26)</f>
        <v>0</v>
      </c>
      <c r="E28" s="23">
        <f>SUM(E4:E26)/COUNTA(E4:E26)</f>
        <v>0</v>
      </c>
      <c r="G28" s="22" t="s">
        <v>42</v>
      </c>
      <c r="H28" s="23">
        <f>SUM(H4:H26)/COUNTA(H4:H26)</f>
        <v>0</v>
      </c>
      <c r="I28" s="23">
        <f>SUM(I4:I26)/COUNTA(I4:I26)</f>
        <v>0</v>
      </c>
      <c r="J28" s="1"/>
      <c r="K28" s="22" t="s">
        <v>42</v>
      </c>
      <c r="L28" s="23">
        <f>SUM(L4:L26)/COUNTA(L4:L26)</f>
        <v>0</v>
      </c>
      <c r="M28" s="23">
        <f>SUM(M4:M26)/COUNTA(M4:M26)</f>
        <v>0</v>
      </c>
      <c r="N28" s="1"/>
      <c r="O28" s="22" t="s">
        <v>42</v>
      </c>
      <c r="P28" s="23">
        <f>SUM(P4:P26)/COUNTA(P4:P26)</f>
        <v>0</v>
      </c>
      <c r="Q28" s="23">
        <f>SUM(Q4:Q26)/COUNTA(Q4:Q26)</f>
        <v>0</v>
      </c>
      <c r="S28" s="22" t="s">
        <v>42</v>
      </c>
      <c r="T28" s="23">
        <f>SUM(T4:T26)/COUNTA(T4:T26)</f>
        <v>92.315789473684205</v>
      </c>
      <c r="U28" s="23">
        <f>SUM(U4:U26)/COUNTA(U4:U26)</f>
        <v>92.89473684210526</v>
      </c>
    </row>
    <row r="29" spans="1:21" ht="43.5" customHeight="1" x14ac:dyDescent="0.3">
      <c r="A29" s="24" t="s">
        <v>43</v>
      </c>
      <c r="B29" s="25">
        <f>B28*C28/100</f>
        <v>0</v>
      </c>
      <c r="C29" s="26" t="s">
        <v>44</v>
      </c>
      <c r="D29" s="25">
        <f>D28*E28/100</f>
        <v>0</v>
      </c>
      <c r="E29" s="26" t="s">
        <v>44</v>
      </c>
    </row>
    <row r="30" spans="1:21" ht="14.25" customHeight="1" x14ac:dyDescent="0.35">
      <c r="A30" s="1"/>
      <c r="B30" s="1"/>
      <c r="C30" s="1"/>
      <c r="D30" s="1"/>
      <c r="E30" s="1"/>
    </row>
    <row r="31" spans="1:21" ht="14.25" customHeight="1" x14ac:dyDescent="0.35">
      <c r="A31" s="112" t="s">
        <v>57</v>
      </c>
      <c r="B31" s="121"/>
      <c r="C31" s="121"/>
      <c r="D31" s="121"/>
      <c r="E31" s="122"/>
    </row>
    <row r="32" spans="1:21" ht="14.25" customHeight="1" x14ac:dyDescent="0.35">
      <c r="A32" s="115" t="s">
        <v>51</v>
      </c>
      <c r="B32" s="97"/>
      <c r="C32" s="97"/>
      <c r="D32" s="97"/>
      <c r="E32" s="98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12">
    <mergeCell ref="S1:U1"/>
    <mergeCell ref="S2:U2"/>
    <mergeCell ref="K1:M1"/>
    <mergeCell ref="O1:Q1"/>
    <mergeCell ref="G2:I2"/>
    <mergeCell ref="K2:M2"/>
    <mergeCell ref="O2:Q2"/>
    <mergeCell ref="A2:E2"/>
    <mergeCell ref="A31:E31"/>
    <mergeCell ref="A32:E32"/>
    <mergeCell ref="A1:E1"/>
    <mergeCell ref="G1:I1"/>
  </mergeCells>
  <hyperlinks>
    <hyperlink ref="A2" r:id="rId1" xr:uid="{00000000-0004-0000-0700-000000000000}"/>
    <hyperlink ref="G2" r:id="rId2" xr:uid="{00000000-0004-0000-0700-000001000000}"/>
    <hyperlink ref="K2" r:id="rId3" xr:uid="{00000000-0004-0000-0700-000002000000}"/>
    <hyperlink ref="O2" r:id="rId4" xr:uid="{00000000-0004-0000-0700-000003000000}"/>
    <hyperlink ref="S2" r:id="rId5" xr:uid="{1B65DE96-AA8B-415D-AA70-0AAF8D086B57}"/>
  </hyperlinks>
  <printOptions horizontalCentered="1" verticalCentered="1"/>
  <pageMargins left="0.70866141732283472" right="0.70866141732283472" top="0.74803149606299213" bottom="0.74803149606299213" header="0" footer="0"/>
  <pageSetup paperSize="9" orientation="landscape"/>
  <headerFooter>
    <oddHeader>&amp;LSA 2019&amp;CPonctualité entre Malesherbes et Gare de Lyon</oddHeader>
    <oddFooter>&amp;C&amp;A&amp;R&amp;P/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1"/>
  <sheetViews>
    <sheetView topLeftCell="A16" zoomScale="90" zoomScaleNormal="90" workbookViewId="0">
      <selection activeCell="A36" sqref="A36"/>
    </sheetView>
  </sheetViews>
  <sheetFormatPr baseColWidth="10" defaultColWidth="12.58203125" defaultRowHeight="15" customHeight="1" x14ac:dyDescent="0.3"/>
  <cols>
    <col min="1" max="2" width="11.6640625" customWidth="1"/>
    <col min="3" max="3" width="11.58203125" customWidth="1"/>
    <col min="4" max="4" width="12.5" customWidth="1"/>
    <col min="5" max="5" width="12.1640625" customWidth="1"/>
    <col min="6" max="6" width="3.4140625" customWidth="1"/>
    <col min="7" max="7" width="11.4140625" customWidth="1"/>
    <col min="8" max="9" width="14.08203125" customWidth="1"/>
    <col min="10" max="10" width="4.1640625" customWidth="1"/>
    <col min="11" max="11" width="12.5" customWidth="1"/>
    <col min="12" max="12" width="12.4140625" customWidth="1"/>
    <col min="14" max="14" width="4.1640625" customWidth="1"/>
    <col min="15" max="15" width="12" customWidth="1"/>
    <col min="16" max="17" width="12.1640625" customWidth="1"/>
    <col min="18" max="18" width="3.5" customWidth="1"/>
    <col min="19" max="19" width="11.08203125" bestFit="1" customWidth="1"/>
    <col min="20" max="20" width="11.1640625" customWidth="1"/>
    <col min="21" max="21" width="12.58203125" customWidth="1"/>
    <col min="22" max="26" width="10" customWidth="1"/>
  </cols>
  <sheetData>
    <row r="1" spans="1:26" ht="14.25" customHeight="1" x14ac:dyDescent="0.35">
      <c r="A1" s="110" t="s">
        <v>39</v>
      </c>
      <c r="B1" s="93"/>
      <c r="C1" s="93"/>
      <c r="D1" s="93"/>
      <c r="E1" s="94"/>
      <c r="F1" s="1"/>
      <c r="G1" s="110" t="s">
        <v>39</v>
      </c>
      <c r="H1" s="93"/>
      <c r="I1" s="111"/>
      <c r="J1" s="1"/>
      <c r="K1" s="110" t="s">
        <v>39</v>
      </c>
      <c r="L1" s="93"/>
      <c r="M1" s="111"/>
      <c r="N1" s="1"/>
      <c r="O1" s="110" t="s">
        <v>39</v>
      </c>
      <c r="P1" s="93"/>
      <c r="Q1" s="111"/>
      <c r="R1" s="1"/>
      <c r="S1" s="110" t="s">
        <v>39</v>
      </c>
      <c r="T1" s="93"/>
      <c r="U1" s="111"/>
      <c r="V1" s="1"/>
      <c r="W1" s="1"/>
      <c r="X1" s="1"/>
      <c r="Y1" s="1"/>
      <c r="Z1" s="1"/>
    </row>
    <row r="2" spans="1:26" ht="14.25" customHeight="1" x14ac:dyDescent="0.35">
      <c r="A2" s="96" t="s">
        <v>40</v>
      </c>
      <c r="B2" s="97"/>
      <c r="C2" s="97"/>
      <c r="D2" s="97"/>
      <c r="E2" s="98"/>
      <c r="F2" s="1"/>
      <c r="G2" s="96" t="s">
        <v>40</v>
      </c>
      <c r="H2" s="97"/>
      <c r="I2" s="98"/>
      <c r="J2" s="1"/>
      <c r="K2" s="96" t="s">
        <v>40</v>
      </c>
      <c r="L2" s="97"/>
      <c r="M2" s="98"/>
      <c r="N2" s="1"/>
      <c r="O2" s="96" t="s">
        <v>40</v>
      </c>
      <c r="P2" s="97"/>
      <c r="Q2" s="98"/>
      <c r="R2" s="1"/>
      <c r="S2" s="96" t="s">
        <v>40</v>
      </c>
      <c r="T2" s="97"/>
      <c r="U2" s="98"/>
      <c r="V2" s="1"/>
      <c r="W2" s="1"/>
      <c r="X2" s="1"/>
      <c r="Y2" s="1"/>
      <c r="Z2" s="1"/>
    </row>
    <row r="3" spans="1:26" ht="51" customHeight="1" x14ac:dyDescent="0.35">
      <c r="A3" s="4" t="s">
        <v>41</v>
      </c>
      <c r="B3" s="18" t="s">
        <v>30</v>
      </c>
      <c r="C3" s="18" t="s">
        <v>31</v>
      </c>
      <c r="D3" s="19" t="s">
        <v>32</v>
      </c>
      <c r="E3" s="19" t="s">
        <v>33</v>
      </c>
      <c r="F3" s="1"/>
      <c r="G3" s="4" t="s">
        <v>41</v>
      </c>
      <c r="H3" s="18" t="s">
        <v>45</v>
      </c>
      <c r="I3" s="19" t="s">
        <v>46</v>
      </c>
      <c r="J3" s="1"/>
      <c r="K3" s="4" t="s">
        <v>41</v>
      </c>
      <c r="L3" s="18" t="s">
        <v>52</v>
      </c>
      <c r="M3" s="19" t="s">
        <v>48</v>
      </c>
      <c r="N3" s="1"/>
      <c r="O3" s="4" t="s">
        <v>41</v>
      </c>
      <c r="P3" s="18" t="s">
        <v>49</v>
      </c>
      <c r="Q3" s="19" t="s">
        <v>50</v>
      </c>
      <c r="R3" s="1"/>
      <c r="S3" s="4" t="s">
        <v>41</v>
      </c>
      <c r="T3" s="54" t="s">
        <v>54</v>
      </c>
      <c r="U3" s="55" t="s">
        <v>55</v>
      </c>
      <c r="V3" s="1"/>
      <c r="W3" s="1"/>
      <c r="X3" s="1"/>
      <c r="Y3" s="1"/>
      <c r="Z3" s="1"/>
    </row>
    <row r="4" spans="1:26" ht="14.25" customHeight="1" x14ac:dyDescent="0.35">
      <c r="A4" s="30">
        <v>45474</v>
      </c>
      <c r="B4" s="32">
        <v>0</v>
      </c>
      <c r="C4" s="32">
        <v>0</v>
      </c>
      <c r="D4" s="33">
        <v>0</v>
      </c>
      <c r="E4" s="33">
        <v>0</v>
      </c>
      <c r="F4" s="34"/>
      <c r="G4" s="30">
        <v>45474</v>
      </c>
      <c r="H4" s="32">
        <v>0</v>
      </c>
      <c r="I4" s="33">
        <v>0</v>
      </c>
      <c r="J4" s="34"/>
      <c r="K4" s="30">
        <v>45474</v>
      </c>
      <c r="L4" s="32">
        <v>0</v>
      </c>
      <c r="M4" s="33">
        <v>0</v>
      </c>
      <c r="N4" s="34"/>
      <c r="O4" s="30">
        <v>45474</v>
      </c>
      <c r="P4" s="32">
        <v>0</v>
      </c>
      <c r="Q4" s="33">
        <v>0</v>
      </c>
      <c r="R4" s="1"/>
      <c r="S4" s="30">
        <v>45474</v>
      </c>
      <c r="T4" s="32">
        <v>0</v>
      </c>
      <c r="U4" s="33">
        <v>0</v>
      </c>
      <c r="V4" s="1"/>
      <c r="W4" s="1"/>
      <c r="X4" s="1"/>
      <c r="Y4" s="1"/>
      <c r="Z4" s="1"/>
    </row>
    <row r="5" spans="1:26" ht="14.25" customHeight="1" x14ac:dyDescent="0.35">
      <c r="A5" s="30">
        <v>45475</v>
      </c>
      <c r="B5" s="31"/>
      <c r="C5" s="32"/>
      <c r="D5" s="33"/>
      <c r="E5" s="33"/>
      <c r="F5" s="34"/>
      <c r="G5" s="30">
        <v>45475</v>
      </c>
      <c r="H5" s="31"/>
      <c r="I5" s="33"/>
      <c r="J5" s="34"/>
      <c r="K5" s="30">
        <v>45475</v>
      </c>
      <c r="L5" s="31"/>
      <c r="M5" s="33"/>
      <c r="N5" s="34"/>
      <c r="O5" s="30">
        <v>45475</v>
      </c>
      <c r="P5" s="31"/>
      <c r="Q5" s="33"/>
      <c r="R5" s="1"/>
      <c r="S5" s="30">
        <v>45475</v>
      </c>
      <c r="T5" s="31"/>
      <c r="U5" s="33"/>
      <c r="V5" s="1"/>
      <c r="W5" s="1"/>
      <c r="X5" s="1"/>
      <c r="Y5" s="1"/>
      <c r="Z5" s="1"/>
    </row>
    <row r="6" spans="1:26" ht="14.25" customHeight="1" x14ac:dyDescent="0.35">
      <c r="A6" s="30">
        <v>45476</v>
      </c>
      <c r="B6" s="31"/>
      <c r="C6" s="31"/>
      <c r="D6" s="37"/>
      <c r="E6" s="37"/>
      <c r="F6" s="34"/>
      <c r="G6" s="30">
        <v>45476</v>
      </c>
      <c r="H6" s="31"/>
      <c r="I6" s="37"/>
      <c r="J6" s="34"/>
      <c r="K6" s="30">
        <v>45476</v>
      </c>
      <c r="L6" s="31"/>
      <c r="M6" s="37"/>
      <c r="N6" s="34"/>
      <c r="O6" s="30">
        <v>45476</v>
      </c>
      <c r="P6" s="31"/>
      <c r="Q6" s="37"/>
      <c r="R6" s="1"/>
      <c r="S6" s="30">
        <v>45476</v>
      </c>
      <c r="T6" s="31"/>
      <c r="U6" s="37"/>
      <c r="V6" s="1"/>
      <c r="W6" s="1"/>
      <c r="X6" s="1"/>
      <c r="Y6" s="1"/>
      <c r="Z6" s="1"/>
    </row>
    <row r="7" spans="1:26" ht="14.25" customHeight="1" x14ac:dyDescent="0.35">
      <c r="A7" s="30">
        <v>45477</v>
      </c>
      <c r="B7" s="31"/>
      <c r="C7" s="31"/>
      <c r="D7" s="37"/>
      <c r="E7" s="37"/>
      <c r="F7" s="34"/>
      <c r="G7" s="30">
        <v>45477</v>
      </c>
      <c r="H7" s="31"/>
      <c r="I7" s="37"/>
      <c r="J7" s="34"/>
      <c r="K7" s="30">
        <v>45477</v>
      </c>
      <c r="L7" s="31"/>
      <c r="M7" s="37"/>
      <c r="N7" s="34"/>
      <c r="O7" s="30">
        <v>45477</v>
      </c>
      <c r="P7" s="31"/>
      <c r="Q7" s="37"/>
      <c r="R7" s="1"/>
      <c r="S7" s="30">
        <v>45477</v>
      </c>
      <c r="T7" s="31"/>
      <c r="U7" s="37"/>
      <c r="V7" s="1"/>
      <c r="W7" s="1"/>
      <c r="X7" s="1"/>
      <c r="Y7" s="1"/>
      <c r="Z7" s="1"/>
    </row>
    <row r="8" spans="1:26" ht="14.25" customHeight="1" x14ac:dyDescent="0.35">
      <c r="A8" s="30">
        <v>45478</v>
      </c>
      <c r="B8" s="31"/>
      <c r="C8" s="31"/>
      <c r="D8" s="37"/>
      <c r="E8" s="37"/>
      <c r="F8" s="34"/>
      <c r="G8" s="30">
        <v>45478</v>
      </c>
      <c r="H8" s="31"/>
      <c r="I8" s="37"/>
      <c r="J8" s="34"/>
      <c r="K8" s="30">
        <v>45478</v>
      </c>
      <c r="L8" s="31"/>
      <c r="M8" s="37"/>
      <c r="N8" s="34"/>
      <c r="O8" s="30">
        <v>45478</v>
      </c>
      <c r="P8" s="31"/>
      <c r="Q8" s="37"/>
      <c r="R8" s="1"/>
      <c r="S8" s="30">
        <v>45478</v>
      </c>
      <c r="T8" s="31"/>
      <c r="U8" s="37"/>
      <c r="V8" s="1"/>
      <c r="W8" s="1"/>
      <c r="X8" s="1"/>
      <c r="Y8" s="1"/>
      <c r="Z8" s="1"/>
    </row>
    <row r="9" spans="1:26" ht="14.25" customHeight="1" x14ac:dyDescent="0.35">
      <c r="A9" s="35"/>
      <c r="B9" s="36"/>
      <c r="C9" s="36"/>
      <c r="D9" s="36"/>
      <c r="E9" s="36"/>
      <c r="F9" s="34"/>
      <c r="G9" s="35"/>
      <c r="H9" s="36"/>
      <c r="I9" s="36"/>
      <c r="J9" s="34"/>
      <c r="K9" s="35"/>
      <c r="L9" s="36"/>
      <c r="M9" s="36"/>
      <c r="N9" s="34"/>
      <c r="O9" s="35"/>
      <c r="P9" s="36"/>
      <c r="Q9" s="36"/>
      <c r="R9" s="1"/>
      <c r="S9" s="35"/>
      <c r="T9" s="36"/>
      <c r="U9" s="36"/>
      <c r="V9" s="1"/>
      <c r="W9" s="1"/>
      <c r="X9" s="1"/>
      <c r="Y9" s="1"/>
      <c r="Z9" s="1"/>
    </row>
    <row r="10" spans="1:26" ht="14.25" customHeight="1" x14ac:dyDescent="0.35">
      <c r="A10" s="30">
        <v>45481</v>
      </c>
      <c r="B10" s="32"/>
      <c r="C10" s="32"/>
      <c r="D10" s="33"/>
      <c r="E10" s="33"/>
      <c r="F10" s="34"/>
      <c r="G10" s="30">
        <v>45481</v>
      </c>
      <c r="H10" s="32"/>
      <c r="I10" s="33"/>
      <c r="J10" s="34"/>
      <c r="K10" s="30">
        <v>45481</v>
      </c>
      <c r="L10" s="32"/>
      <c r="M10" s="33"/>
      <c r="N10" s="34"/>
      <c r="O10" s="30">
        <v>45481</v>
      </c>
      <c r="P10" s="32"/>
      <c r="Q10" s="33"/>
      <c r="R10" s="1"/>
      <c r="S10" s="30">
        <v>45481</v>
      </c>
      <c r="T10" s="32"/>
      <c r="U10" s="33"/>
      <c r="V10" s="1"/>
      <c r="W10" s="1"/>
      <c r="X10" s="1"/>
      <c r="Y10" s="1"/>
      <c r="Z10" s="1"/>
    </row>
    <row r="11" spans="1:26" ht="14.25" customHeight="1" x14ac:dyDescent="0.35">
      <c r="A11" s="30">
        <v>45482</v>
      </c>
      <c r="B11" s="31"/>
      <c r="C11" s="31"/>
      <c r="D11" s="37"/>
      <c r="E11" s="37"/>
      <c r="F11" s="34"/>
      <c r="G11" s="30">
        <v>45482</v>
      </c>
      <c r="H11" s="31"/>
      <c r="I11" s="37"/>
      <c r="J11" s="34"/>
      <c r="K11" s="30">
        <v>45482</v>
      </c>
      <c r="L11" s="31"/>
      <c r="M11" s="37"/>
      <c r="N11" s="34"/>
      <c r="O11" s="30">
        <v>45482</v>
      </c>
      <c r="P11" s="31"/>
      <c r="Q11" s="37"/>
      <c r="R11" s="1"/>
      <c r="S11" s="30">
        <v>45482</v>
      </c>
      <c r="T11" s="31"/>
      <c r="U11" s="37"/>
      <c r="V11" s="1"/>
      <c r="W11" s="1"/>
      <c r="X11" s="1"/>
      <c r="Y11" s="1"/>
      <c r="Z11" s="1"/>
    </row>
    <row r="12" spans="1:26" ht="14.25" customHeight="1" x14ac:dyDescent="0.35">
      <c r="A12" s="30">
        <v>45483</v>
      </c>
      <c r="B12" s="31"/>
      <c r="C12" s="31"/>
      <c r="D12" s="37"/>
      <c r="E12" s="37"/>
      <c r="F12" s="34"/>
      <c r="G12" s="30">
        <v>45483</v>
      </c>
      <c r="H12" s="31"/>
      <c r="I12" s="37"/>
      <c r="J12" s="34"/>
      <c r="K12" s="30">
        <v>45483</v>
      </c>
      <c r="L12" s="31"/>
      <c r="M12" s="37"/>
      <c r="N12" s="34"/>
      <c r="O12" s="30">
        <v>45483</v>
      </c>
      <c r="P12" s="31"/>
      <c r="Q12" s="37"/>
      <c r="R12" s="1"/>
      <c r="S12" s="30">
        <v>45483</v>
      </c>
      <c r="T12" s="31"/>
      <c r="U12" s="37"/>
      <c r="V12" s="1"/>
      <c r="W12" s="1"/>
      <c r="X12" s="1"/>
      <c r="Y12" s="1"/>
      <c r="Z12" s="1"/>
    </row>
    <row r="13" spans="1:26" ht="14.25" customHeight="1" x14ac:dyDescent="0.35">
      <c r="A13" s="30">
        <v>45484</v>
      </c>
      <c r="B13" s="31"/>
      <c r="C13" s="31"/>
      <c r="D13" s="37"/>
      <c r="E13" s="37"/>
      <c r="F13" s="34"/>
      <c r="G13" s="30">
        <v>45484</v>
      </c>
      <c r="H13" s="31"/>
      <c r="I13" s="37"/>
      <c r="J13" s="34"/>
      <c r="K13" s="30">
        <v>45484</v>
      </c>
      <c r="L13" s="31"/>
      <c r="M13" s="37"/>
      <c r="N13" s="34"/>
      <c r="O13" s="30">
        <v>45484</v>
      </c>
      <c r="P13" s="31"/>
      <c r="Q13" s="37"/>
      <c r="R13" s="1"/>
      <c r="S13" s="30">
        <v>45484</v>
      </c>
      <c r="T13" s="31"/>
      <c r="U13" s="37"/>
      <c r="V13" s="1"/>
      <c r="W13" s="1"/>
      <c r="X13" s="1"/>
      <c r="Y13" s="1"/>
      <c r="Z13" s="1"/>
    </row>
    <row r="14" spans="1:26" ht="14.25" customHeight="1" x14ac:dyDescent="0.35">
      <c r="A14" s="30">
        <v>45485</v>
      </c>
      <c r="B14" s="31"/>
      <c r="C14" s="31"/>
      <c r="D14" s="37"/>
      <c r="E14" s="37"/>
      <c r="F14" s="34"/>
      <c r="G14" s="30">
        <v>45485</v>
      </c>
      <c r="H14" s="31"/>
      <c r="I14" s="37"/>
      <c r="J14" s="34"/>
      <c r="K14" s="30">
        <v>45485</v>
      </c>
      <c r="L14" s="31"/>
      <c r="M14" s="37"/>
      <c r="N14" s="34"/>
      <c r="O14" s="30">
        <v>45485</v>
      </c>
      <c r="P14" s="31"/>
      <c r="Q14" s="37"/>
      <c r="R14" s="1"/>
      <c r="S14" s="30">
        <v>45485</v>
      </c>
      <c r="T14" s="31"/>
      <c r="U14" s="37"/>
      <c r="V14" s="1"/>
      <c r="W14" s="1"/>
      <c r="X14" s="1"/>
      <c r="Y14" s="1"/>
      <c r="Z14" s="1"/>
    </row>
    <row r="15" spans="1:26" ht="14.25" customHeight="1" x14ac:dyDescent="0.35">
      <c r="A15" s="38"/>
      <c r="B15" s="39"/>
      <c r="C15" s="39"/>
      <c r="D15" s="39"/>
      <c r="E15" s="39"/>
      <c r="F15" s="34"/>
      <c r="G15" s="38"/>
      <c r="H15" s="39"/>
      <c r="I15" s="39"/>
      <c r="J15" s="34"/>
      <c r="K15" s="38"/>
      <c r="L15" s="39"/>
      <c r="M15" s="39"/>
      <c r="N15" s="34"/>
      <c r="O15" s="38"/>
      <c r="P15" s="39"/>
      <c r="Q15" s="39"/>
      <c r="R15" s="1"/>
      <c r="S15" s="38"/>
      <c r="T15" s="39"/>
      <c r="U15" s="39"/>
      <c r="V15" s="1"/>
      <c r="W15" s="1"/>
      <c r="X15" s="1"/>
      <c r="Y15" s="1"/>
      <c r="Z15" s="1"/>
    </row>
    <row r="16" spans="1:26" ht="14.25" customHeight="1" x14ac:dyDescent="0.35">
      <c r="A16" s="30">
        <v>45488</v>
      </c>
      <c r="B16" s="32"/>
      <c r="C16" s="32"/>
      <c r="D16" s="33"/>
      <c r="E16" s="33"/>
      <c r="F16" s="34"/>
      <c r="G16" s="30">
        <v>45488</v>
      </c>
      <c r="H16" s="32"/>
      <c r="I16" s="33"/>
      <c r="J16" s="34"/>
      <c r="K16" s="30">
        <v>45488</v>
      </c>
      <c r="L16" s="32"/>
      <c r="M16" s="33"/>
      <c r="N16" s="34"/>
      <c r="O16" s="30">
        <v>45488</v>
      </c>
      <c r="P16" s="32"/>
      <c r="Q16" s="33"/>
      <c r="R16" s="1"/>
      <c r="S16" s="30">
        <v>45488</v>
      </c>
      <c r="T16" s="32"/>
      <c r="U16" s="33"/>
      <c r="V16" s="1"/>
      <c r="W16" s="1"/>
      <c r="X16" s="1"/>
      <c r="Y16" s="1"/>
      <c r="Z16" s="1"/>
    </row>
    <row r="17" spans="1:26" ht="14.25" customHeight="1" x14ac:dyDescent="0.35">
      <c r="A17" s="30">
        <v>45489</v>
      </c>
      <c r="B17" s="31"/>
      <c r="C17" s="32"/>
      <c r="D17" s="33"/>
      <c r="E17" s="33"/>
      <c r="F17" s="34"/>
      <c r="G17" s="30">
        <v>45489</v>
      </c>
      <c r="H17" s="31"/>
      <c r="I17" s="33"/>
      <c r="J17" s="34"/>
      <c r="K17" s="30">
        <v>45489</v>
      </c>
      <c r="L17" s="31"/>
      <c r="M17" s="33"/>
      <c r="N17" s="34"/>
      <c r="O17" s="30">
        <v>45489</v>
      </c>
      <c r="P17" s="31"/>
      <c r="Q17" s="33"/>
      <c r="R17" s="1"/>
      <c r="S17" s="30">
        <v>45489</v>
      </c>
      <c r="T17" s="31"/>
      <c r="U17" s="33"/>
      <c r="V17" s="1"/>
      <c r="W17" s="1"/>
      <c r="X17" s="1"/>
      <c r="Y17" s="1"/>
      <c r="Z17" s="1"/>
    </row>
    <row r="18" spans="1:26" ht="14.25" customHeight="1" x14ac:dyDescent="0.35">
      <c r="A18" s="30">
        <v>45490</v>
      </c>
      <c r="B18" s="31"/>
      <c r="C18" s="31"/>
      <c r="D18" s="37"/>
      <c r="E18" s="37"/>
      <c r="F18" s="34"/>
      <c r="G18" s="30">
        <v>45490</v>
      </c>
      <c r="H18" s="31"/>
      <c r="I18" s="37"/>
      <c r="J18" s="34"/>
      <c r="K18" s="30">
        <v>45490</v>
      </c>
      <c r="L18" s="31"/>
      <c r="M18" s="37"/>
      <c r="N18" s="34"/>
      <c r="O18" s="30">
        <v>45490</v>
      </c>
      <c r="P18" s="31"/>
      <c r="Q18" s="37"/>
      <c r="R18" s="1"/>
      <c r="S18" s="30">
        <v>45490</v>
      </c>
      <c r="T18" s="31"/>
      <c r="U18" s="37"/>
      <c r="V18" s="1"/>
      <c r="W18" s="1"/>
      <c r="X18" s="1"/>
      <c r="Y18" s="1"/>
      <c r="Z18" s="1"/>
    </row>
    <row r="19" spans="1:26" ht="14.25" customHeight="1" x14ac:dyDescent="0.35">
      <c r="A19" s="30">
        <v>45491</v>
      </c>
      <c r="B19" s="31"/>
      <c r="C19" s="31"/>
      <c r="D19" s="37"/>
      <c r="E19" s="37"/>
      <c r="F19" s="34"/>
      <c r="G19" s="30">
        <v>45491</v>
      </c>
      <c r="H19" s="31"/>
      <c r="I19" s="37"/>
      <c r="J19" s="34"/>
      <c r="K19" s="30">
        <v>45491</v>
      </c>
      <c r="L19" s="31"/>
      <c r="M19" s="37"/>
      <c r="N19" s="34"/>
      <c r="O19" s="30">
        <v>45491</v>
      </c>
      <c r="P19" s="31"/>
      <c r="Q19" s="37"/>
      <c r="R19" s="1"/>
      <c r="S19" s="30">
        <v>45491</v>
      </c>
      <c r="T19" s="31"/>
      <c r="U19" s="37"/>
      <c r="V19" s="1"/>
      <c r="W19" s="1"/>
      <c r="X19" s="1"/>
      <c r="Y19" s="1"/>
      <c r="Z19" s="1"/>
    </row>
    <row r="20" spans="1:26" ht="14.25" customHeight="1" x14ac:dyDescent="0.35">
      <c r="A20" s="30">
        <v>45492</v>
      </c>
      <c r="B20" s="31"/>
      <c r="C20" s="31"/>
      <c r="D20" s="37"/>
      <c r="E20" s="37"/>
      <c r="F20" s="34"/>
      <c r="G20" s="30">
        <v>45492</v>
      </c>
      <c r="H20" s="31"/>
      <c r="I20" s="37"/>
      <c r="J20" s="34"/>
      <c r="K20" s="30">
        <v>45492</v>
      </c>
      <c r="L20" s="31"/>
      <c r="M20" s="37"/>
      <c r="N20" s="34"/>
      <c r="O20" s="30">
        <v>45492</v>
      </c>
      <c r="P20" s="31"/>
      <c r="Q20" s="37"/>
      <c r="R20" s="1"/>
      <c r="S20" s="30">
        <v>45492</v>
      </c>
      <c r="T20" s="31"/>
      <c r="U20" s="37"/>
      <c r="V20" s="1"/>
      <c r="W20" s="1"/>
      <c r="X20" s="1"/>
      <c r="Y20" s="1"/>
      <c r="Z20" s="1"/>
    </row>
    <row r="21" spans="1:26" ht="14.25" customHeight="1" x14ac:dyDescent="0.35">
      <c r="A21" s="40"/>
      <c r="B21" s="35"/>
      <c r="C21" s="35"/>
      <c r="D21" s="35"/>
      <c r="E21" s="35"/>
      <c r="F21" s="34"/>
      <c r="G21" s="40"/>
      <c r="H21" s="35"/>
      <c r="I21" s="35"/>
      <c r="J21" s="34"/>
      <c r="K21" s="40"/>
      <c r="L21" s="35"/>
      <c r="M21" s="35"/>
      <c r="N21" s="34"/>
      <c r="O21" s="40"/>
      <c r="P21" s="35"/>
      <c r="Q21" s="35"/>
      <c r="R21" s="1"/>
      <c r="S21" s="40"/>
      <c r="T21" s="35"/>
      <c r="U21" s="35"/>
      <c r="V21" s="1"/>
      <c r="W21" s="1"/>
      <c r="X21" s="1"/>
      <c r="Y21" s="1"/>
      <c r="Z21" s="1"/>
    </row>
    <row r="22" spans="1:26" ht="14.25" customHeight="1" x14ac:dyDescent="0.35">
      <c r="A22" s="30">
        <v>45495</v>
      </c>
      <c r="B22" s="31"/>
      <c r="C22" s="31"/>
      <c r="D22" s="37"/>
      <c r="E22" s="37"/>
      <c r="F22" s="34"/>
      <c r="G22" s="30">
        <v>45495</v>
      </c>
      <c r="H22" s="31"/>
      <c r="I22" s="37"/>
      <c r="J22" s="34"/>
      <c r="K22" s="30">
        <v>45495</v>
      </c>
      <c r="L22" s="31"/>
      <c r="M22" s="37"/>
      <c r="N22" s="34"/>
      <c r="O22" s="30">
        <v>45495</v>
      </c>
      <c r="P22" s="31"/>
      <c r="Q22" s="37"/>
      <c r="R22" s="1"/>
      <c r="S22" s="30">
        <v>45495</v>
      </c>
      <c r="T22" s="31"/>
      <c r="U22" s="37"/>
      <c r="V22" s="1"/>
      <c r="W22" s="1"/>
      <c r="X22" s="1"/>
      <c r="Y22" s="1"/>
      <c r="Z22" s="1"/>
    </row>
    <row r="23" spans="1:26" ht="14.25" customHeight="1" x14ac:dyDescent="0.35">
      <c r="A23" s="30">
        <v>45496</v>
      </c>
      <c r="B23" s="31"/>
      <c r="C23" s="31"/>
      <c r="D23" s="37"/>
      <c r="E23" s="37"/>
      <c r="F23" s="34"/>
      <c r="G23" s="30">
        <v>45496</v>
      </c>
      <c r="H23" s="31"/>
      <c r="I23" s="37"/>
      <c r="J23" s="34"/>
      <c r="K23" s="30">
        <v>45496</v>
      </c>
      <c r="L23" s="31"/>
      <c r="M23" s="37"/>
      <c r="N23" s="34"/>
      <c r="O23" s="30">
        <v>45496</v>
      </c>
      <c r="P23" s="31"/>
      <c r="Q23" s="37"/>
      <c r="R23" s="1"/>
      <c r="S23" s="30">
        <v>45496</v>
      </c>
      <c r="T23" s="31"/>
      <c r="U23" s="37"/>
      <c r="V23" s="1"/>
      <c r="W23" s="1"/>
      <c r="X23" s="1"/>
      <c r="Y23" s="1"/>
      <c r="Z23" s="1"/>
    </row>
    <row r="24" spans="1:26" ht="14.25" customHeight="1" x14ac:dyDescent="0.35">
      <c r="A24" s="30">
        <v>45497</v>
      </c>
      <c r="B24" s="31"/>
      <c r="C24" s="31"/>
      <c r="D24" s="37"/>
      <c r="E24" s="37"/>
      <c r="F24" s="34"/>
      <c r="G24" s="30">
        <v>45497</v>
      </c>
      <c r="H24" s="31"/>
      <c r="I24" s="37"/>
      <c r="J24" s="34"/>
      <c r="K24" s="30">
        <v>45497</v>
      </c>
      <c r="L24" s="31"/>
      <c r="M24" s="37"/>
      <c r="N24" s="34"/>
      <c r="O24" s="30">
        <v>45497</v>
      </c>
      <c r="P24" s="31"/>
      <c r="Q24" s="37"/>
      <c r="R24" s="1"/>
      <c r="S24" s="30">
        <v>45497</v>
      </c>
      <c r="T24" s="31"/>
      <c r="U24" s="37"/>
      <c r="V24" s="1"/>
      <c r="W24" s="1"/>
      <c r="X24" s="1"/>
      <c r="Y24" s="1"/>
      <c r="Z24" s="1"/>
    </row>
    <row r="25" spans="1:26" ht="14.25" customHeight="1" x14ac:dyDescent="0.35">
      <c r="A25" s="30">
        <v>45498</v>
      </c>
      <c r="B25" s="31"/>
      <c r="C25" s="31"/>
      <c r="D25" s="37"/>
      <c r="E25" s="37"/>
      <c r="F25" s="34"/>
      <c r="G25" s="30">
        <v>45498</v>
      </c>
      <c r="H25" s="31"/>
      <c r="I25" s="37"/>
      <c r="J25" s="34"/>
      <c r="K25" s="30">
        <v>45498</v>
      </c>
      <c r="L25" s="31"/>
      <c r="M25" s="37"/>
      <c r="N25" s="34"/>
      <c r="O25" s="30">
        <v>45498</v>
      </c>
      <c r="P25" s="31"/>
      <c r="Q25" s="37"/>
      <c r="R25" s="1"/>
      <c r="S25" s="30">
        <v>45498</v>
      </c>
      <c r="T25" s="31"/>
      <c r="U25" s="37"/>
      <c r="V25" s="1"/>
      <c r="W25" s="1"/>
      <c r="X25" s="1"/>
      <c r="Y25" s="1"/>
      <c r="Z25" s="1"/>
    </row>
    <row r="26" spans="1:26" ht="14.25" customHeight="1" x14ac:dyDescent="0.35">
      <c r="A26" s="30">
        <v>45499</v>
      </c>
      <c r="B26" s="31"/>
      <c r="C26" s="31"/>
      <c r="D26" s="37"/>
      <c r="E26" s="37"/>
      <c r="F26" s="34"/>
      <c r="G26" s="30">
        <v>45499</v>
      </c>
      <c r="H26" s="31"/>
      <c r="I26" s="37"/>
      <c r="J26" s="34"/>
      <c r="K26" s="30">
        <v>45499</v>
      </c>
      <c r="L26" s="31"/>
      <c r="M26" s="37"/>
      <c r="N26" s="34"/>
      <c r="O26" s="30">
        <v>45499</v>
      </c>
      <c r="P26" s="31"/>
      <c r="Q26" s="37"/>
      <c r="R26" s="1"/>
      <c r="S26" s="30">
        <v>45499</v>
      </c>
      <c r="T26" s="31"/>
      <c r="U26" s="37"/>
      <c r="V26" s="1"/>
      <c r="W26" s="1"/>
      <c r="X26" s="1"/>
      <c r="Y26" s="1"/>
      <c r="Z26" s="1"/>
    </row>
    <row r="27" spans="1:26" ht="14.2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30">
        <v>45502</v>
      </c>
      <c r="B28" s="31"/>
      <c r="C28" s="31"/>
      <c r="D28" s="37"/>
      <c r="E28" s="37"/>
      <c r="F28" s="34"/>
      <c r="G28" s="30">
        <v>45502</v>
      </c>
      <c r="H28" s="31"/>
      <c r="I28" s="37"/>
      <c r="J28" s="34"/>
      <c r="K28" s="30">
        <v>45502</v>
      </c>
      <c r="L28" s="31"/>
      <c r="M28" s="37"/>
      <c r="N28" s="34"/>
      <c r="O28" s="30">
        <v>45502</v>
      </c>
      <c r="P28" s="31"/>
      <c r="Q28" s="37"/>
      <c r="R28" s="1"/>
      <c r="S28" s="30">
        <v>45502</v>
      </c>
      <c r="T28" s="31"/>
      <c r="U28" s="37"/>
      <c r="V28" s="1"/>
      <c r="W28" s="1"/>
      <c r="X28" s="1"/>
      <c r="Y28" s="1"/>
      <c r="Z28" s="1"/>
    </row>
    <row r="29" spans="1:26" ht="14.25" customHeight="1" x14ac:dyDescent="0.35">
      <c r="A29" s="30">
        <v>45503</v>
      </c>
      <c r="B29" s="31"/>
      <c r="C29" s="31"/>
      <c r="D29" s="37"/>
      <c r="E29" s="37"/>
      <c r="F29" s="34"/>
      <c r="G29" s="30">
        <v>45503</v>
      </c>
      <c r="H29" s="31"/>
      <c r="I29" s="37"/>
      <c r="J29" s="34"/>
      <c r="K29" s="30">
        <v>45503</v>
      </c>
      <c r="L29" s="31"/>
      <c r="M29" s="37"/>
      <c r="N29" s="34"/>
      <c r="O29" s="30">
        <v>45503</v>
      </c>
      <c r="P29" s="31"/>
      <c r="Q29" s="37"/>
      <c r="R29" s="1"/>
      <c r="S29" s="30">
        <v>45503</v>
      </c>
      <c r="T29" s="31"/>
      <c r="U29" s="37"/>
      <c r="V29" s="1"/>
      <c r="W29" s="1"/>
      <c r="X29" s="1"/>
      <c r="Y29" s="1"/>
      <c r="Z29" s="1"/>
    </row>
    <row r="30" spans="1:26" ht="14.25" customHeight="1" x14ac:dyDescent="0.35">
      <c r="A30" s="30">
        <v>45504</v>
      </c>
      <c r="B30" s="31"/>
      <c r="C30" s="31"/>
      <c r="D30" s="37"/>
      <c r="E30" s="37"/>
      <c r="F30" s="34"/>
      <c r="G30" s="30">
        <v>45504</v>
      </c>
      <c r="H30" s="31"/>
      <c r="I30" s="37"/>
      <c r="J30" s="34"/>
      <c r="K30" s="30">
        <v>45504</v>
      </c>
      <c r="L30" s="31"/>
      <c r="M30" s="37"/>
      <c r="N30" s="34"/>
      <c r="O30" s="30">
        <v>45504</v>
      </c>
      <c r="P30" s="31"/>
      <c r="Q30" s="37"/>
      <c r="R30" s="1"/>
      <c r="S30" s="30">
        <v>45504</v>
      </c>
      <c r="T30" s="31"/>
      <c r="U30" s="37"/>
      <c r="V30" s="1"/>
      <c r="W30" s="1"/>
      <c r="X30" s="1"/>
      <c r="Y30" s="1"/>
      <c r="Z30" s="1"/>
    </row>
    <row r="31" spans="1:26" ht="35.25" customHeight="1" x14ac:dyDescent="0.35">
      <c r="A31" s="24" t="s">
        <v>42</v>
      </c>
      <c r="B31" s="23">
        <f>SUM(B4:B26)/COUNTA(B4:B26)</f>
        <v>0</v>
      </c>
      <c r="C31" s="23">
        <f>SUM(C4:C26)/COUNTA(C4:C26)</f>
        <v>0</v>
      </c>
      <c r="D31" s="23">
        <f>SUM(D4:D26)/COUNTA(D4:D26)</f>
        <v>0</v>
      </c>
      <c r="E31" s="23">
        <f>SUM(E4:E26)/COUNTA(E4:E26)</f>
        <v>0</v>
      </c>
      <c r="F31" s="1"/>
      <c r="G31" s="24" t="s">
        <v>42</v>
      </c>
      <c r="H31" s="23">
        <f>SUM(H4:H26)/COUNTA(H4:H26)</f>
        <v>0</v>
      </c>
      <c r="I31" s="23">
        <f>SUM(I4:I26)/COUNTA(I4:I26)</f>
        <v>0</v>
      </c>
      <c r="J31" s="1"/>
      <c r="K31" s="24" t="s">
        <v>42</v>
      </c>
      <c r="L31" s="23">
        <f>SUM(L4:L26)/COUNTA(L4:L26)</f>
        <v>0</v>
      </c>
      <c r="M31" s="23">
        <f>SUM(M4:M26)/COUNTA(M4:M26)</f>
        <v>0</v>
      </c>
      <c r="N31" s="1"/>
      <c r="O31" s="24" t="s">
        <v>42</v>
      </c>
      <c r="P31" s="23">
        <f>SUM(P4:P26)/COUNTA(P4:P26)</f>
        <v>0</v>
      </c>
      <c r="Q31" s="23">
        <f>SUM(Q4:Q26)/COUNTA(Q4:Q26)</f>
        <v>0</v>
      </c>
      <c r="R31" s="1"/>
      <c r="S31" s="24" t="s">
        <v>42</v>
      </c>
      <c r="T31" s="23">
        <f>SUM(T4:T26)/COUNTA(T4:T26)</f>
        <v>0</v>
      </c>
      <c r="U31" s="23">
        <f>SUM(U4:U26)/COUNTA(U4:U26)</f>
        <v>0</v>
      </c>
      <c r="V31" s="1"/>
      <c r="W31" s="1"/>
      <c r="X31" s="1"/>
      <c r="Y31" s="1"/>
      <c r="Z31" s="1"/>
    </row>
    <row r="32" spans="1:26" ht="43.5" customHeight="1" x14ac:dyDescent="0.35">
      <c r="A32" s="24" t="s">
        <v>43</v>
      </c>
      <c r="B32" s="25">
        <f>B31*C31/100</f>
        <v>0</v>
      </c>
      <c r="C32" s="26" t="s">
        <v>44</v>
      </c>
      <c r="D32" s="25">
        <f>D31*E31/100</f>
        <v>0</v>
      </c>
      <c r="E32" s="26" t="s">
        <v>44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16" t="s">
        <v>59</v>
      </c>
      <c r="B34" s="93"/>
      <c r="C34" s="93"/>
      <c r="D34" s="93"/>
      <c r="E34" s="9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15" t="s">
        <v>51</v>
      </c>
      <c r="B35" s="97"/>
      <c r="C35" s="97"/>
      <c r="D35" s="97"/>
      <c r="E35" s="9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2">
    <mergeCell ref="S1:U1"/>
    <mergeCell ref="S2:U2"/>
    <mergeCell ref="K1:M1"/>
    <mergeCell ref="O1:Q1"/>
    <mergeCell ref="G2:I2"/>
    <mergeCell ref="K2:M2"/>
    <mergeCell ref="O2:Q2"/>
    <mergeCell ref="A2:E2"/>
    <mergeCell ref="A34:E34"/>
    <mergeCell ref="A35:E35"/>
    <mergeCell ref="A1:E1"/>
    <mergeCell ref="G1:I1"/>
  </mergeCells>
  <hyperlinks>
    <hyperlink ref="A2" r:id="rId1" xr:uid="{00000000-0004-0000-0800-000000000000}"/>
    <hyperlink ref="G2" r:id="rId2" xr:uid="{00000000-0004-0000-0800-000001000000}"/>
    <hyperlink ref="K2" r:id="rId3" xr:uid="{00000000-0004-0000-0800-000002000000}"/>
    <hyperlink ref="O2" r:id="rId4" xr:uid="{00000000-0004-0000-0800-000003000000}"/>
    <hyperlink ref="S2" r:id="rId5" xr:uid="{69EFD47F-1A3F-4153-93A4-F42D6A88B322}"/>
  </hyperlinks>
  <printOptions horizontalCentered="1" verticalCentered="1"/>
  <pageMargins left="0.70866141732283472" right="0.70866141732283472" top="0.74803149606299213" bottom="0.74803149606299213" header="0" footer="0"/>
  <pageSetup paperSize="9" orientation="portrait"/>
  <headerFooter>
    <oddHeader>&amp;LSA 2019&amp;CPonctualité entre Malesherbes et Gare de Lyon</oddHeader>
    <oddFooter>&amp;C&amp;A&amp;R&amp;P/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Régularité globale</vt:lpstr>
      <vt:lpstr>Décembre 2023</vt:lpstr>
      <vt:lpstr>Janvier 2024</vt:lpstr>
      <vt:lpstr>Février 2024</vt:lpstr>
      <vt:lpstr>Mars 2024</vt:lpstr>
      <vt:lpstr>Avril 2024</vt:lpstr>
      <vt:lpstr>Mai 2024</vt:lpstr>
      <vt:lpstr>Juin 2024</vt:lpstr>
      <vt:lpstr>Juillet 2024</vt:lpstr>
      <vt:lpstr>Août 2024</vt:lpstr>
      <vt:lpstr>Septembre 2024</vt:lpstr>
      <vt:lpstr>Octobre 2024</vt:lpstr>
      <vt:lpstr>Novembre 2024</vt:lpstr>
      <vt:lpstr>'Avril 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Jean Féret</cp:lastModifiedBy>
  <cp:lastPrinted>2024-04-30T08:11:25Z</cp:lastPrinted>
  <dcterms:created xsi:type="dcterms:W3CDTF">2018-12-21T21:45:34Z</dcterms:created>
  <dcterms:modified xsi:type="dcterms:W3CDTF">2024-06-02T13:18:37Z</dcterms:modified>
</cp:coreProperties>
</file>